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e8755020fc1734/Έγγραφα/MultimediaLabs/Πολυμέσα και Ασὐρματη Δικτύωση/2025/Εργασίες/"/>
    </mc:Choice>
  </mc:AlternateContent>
  <xr:revisionPtr revIDLastSave="2948" documentId="13_ncr:1_{84BE17F6-BF84-45DC-99DA-0FB427678BD2}" xr6:coauthVersionLast="47" xr6:coauthVersionMax="47" xr10:uidLastSave="{0559B60F-D44C-4548-93FE-1E5B6F83770D}"/>
  <bookViews>
    <workbookView xWindow="-120" yWindow="-120" windowWidth="29040" windowHeight="15840" activeTab="1" xr2:uid="{E2E165E4-EE75-4FE4-A803-692A3EDC366F}"/>
  </bookViews>
  <sheets>
    <sheet name="SUM" sheetId="1" r:id="rId1"/>
    <sheet name="A1" sheetId="2" r:id="rId2"/>
    <sheet name="Α2" sheetId="4" r:id="rId3"/>
    <sheet name="Α3" sheetId="5" r:id="rId4"/>
  </sheets>
  <definedNames>
    <definedName name="_xlnm.Print_Area" localSheetId="1">'A1'!$B$1:$AB$15</definedName>
    <definedName name="_xlnm.Print_Area" localSheetId="0">SUM!$A$1:$H$20</definedName>
    <definedName name="_xlnm.Print_Area" localSheetId="2">Α2!$B$1:$BB$15</definedName>
    <definedName name="_xlnm.Print_Area" localSheetId="3">Α3!$A$1:$H$14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2" i="5"/>
  <c r="C14" i="5" l="1"/>
  <c r="E15" i="1" s="1"/>
  <c r="D15" i="4"/>
  <c r="C15" i="4" s="1"/>
  <c r="D15" i="1" s="1"/>
  <c r="B15" i="4"/>
  <c r="A15" i="2"/>
  <c r="B15" i="2"/>
  <c r="C15" i="2"/>
  <c r="C15" i="1" s="1"/>
  <c r="F15" i="1" l="1"/>
  <c r="G15" i="1" s="1"/>
  <c r="D13" i="5"/>
  <c r="C13" i="5" s="1"/>
  <c r="D2" i="5"/>
  <c r="C2" i="5" s="1"/>
  <c r="E3" i="1" s="1"/>
  <c r="D3" i="5"/>
  <c r="C3" i="5" s="1"/>
  <c r="D4" i="5"/>
  <c r="C4" i="5" s="1"/>
  <c r="F17" i="4"/>
  <c r="F18" i="4" s="1"/>
  <c r="G17" i="4"/>
  <c r="G18" i="4" s="1"/>
  <c r="H17" i="4"/>
  <c r="H18" i="4" s="1"/>
  <c r="I17" i="4"/>
  <c r="I18" i="4" s="1"/>
  <c r="J17" i="4"/>
  <c r="J18" i="4" s="1"/>
  <c r="K17" i="4"/>
  <c r="K18" i="4" s="1"/>
  <c r="L17" i="4"/>
  <c r="L18" i="4" s="1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S17" i="4"/>
  <c r="S18" i="4" s="1"/>
  <c r="T17" i="4"/>
  <c r="T18" i="4" s="1"/>
  <c r="U17" i="4"/>
  <c r="U18" i="4" s="1"/>
  <c r="V17" i="4"/>
  <c r="V18" i="4" s="1"/>
  <c r="W17" i="4"/>
  <c r="W18" i="4" s="1"/>
  <c r="X17" i="4"/>
  <c r="X18" i="4" s="1"/>
  <c r="Y17" i="4"/>
  <c r="Y18" i="4" s="1"/>
  <c r="Z17" i="4"/>
  <c r="Z18" i="4" s="1"/>
  <c r="AA17" i="4"/>
  <c r="AA18" i="4" s="1"/>
  <c r="AB17" i="4"/>
  <c r="AB18" i="4" s="1"/>
  <c r="AC17" i="4"/>
  <c r="AC18" i="4" s="1"/>
  <c r="AD17" i="4"/>
  <c r="AD18" i="4" s="1"/>
  <c r="AE17" i="4"/>
  <c r="AE18" i="4" s="1"/>
  <c r="AF17" i="4"/>
  <c r="AF18" i="4" s="1"/>
  <c r="AG17" i="4"/>
  <c r="AG18" i="4" s="1"/>
  <c r="AH17" i="4"/>
  <c r="AH18" i="4" s="1"/>
  <c r="AI17" i="4"/>
  <c r="AI18" i="4" s="1"/>
  <c r="AJ17" i="4"/>
  <c r="AJ18" i="4" s="1"/>
  <c r="AK17" i="4"/>
  <c r="AK18" i="4" s="1"/>
  <c r="AL17" i="4"/>
  <c r="AL18" i="4" s="1"/>
  <c r="AM17" i="4"/>
  <c r="AM18" i="4" s="1"/>
  <c r="AN17" i="4"/>
  <c r="AN18" i="4" s="1"/>
  <c r="AO17" i="4"/>
  <c r="AO18" i="4" s="1"/>
  <c r="AP17" i="4"/>
  <c r="AP18" i="4" s="1"/>
  <c r="AQ17" i="4"/>
  <c r="AQ18" i="4" s="1"/>
  <c r="AR17" i="4"/>
  <c r="AR18" i="4" s="1"/>
  <c r="AS17" i="4"/>
  <c r="AS18" i="4" s="1"/>
  <c r="AT17" i="4"/>
  <c r="AT18" i="4" s="1"/>
  <c r="AU17" i="4"/>
  <c r="AU18" i="4" s="1"/>
  <c r="AV17" i="4"/>
  <c r="AV18" i="4" s="1"/>
  <c r="AW17" i="4"/>
  <c r="AW18" i="4" s="1"/>
  <c r="AX17" i="4"/>
  <c r="AX18" i="4" s="1"/>
  <c r="AY17" i="4"/>
  <c r="AY18" i="4" s="1"/>
  <c r="AZ17" i="4"/>
  <c r="AZ18" i="4" s="1"/>
  <c r="BA17" i="4"/>
  <c r="BA18" i="4" s="1"/>
  <c r="BB17" i="4"/>
  <c r="BB18" i="4" s="1"/>
  <c r="E17" i="4"/>
  <c r="E18" i="4" s="1"/>
  <c r="D14" i="4" l="1"/>
  <c r="C14" i="4" s="1"/>
  <c r="D14" i="1" s="1"/>
  <c r="BH4" i="4"/>
  <c r="BH5" i="4"/>
  <c r="BH6" i="4"/>
  <c r="BH7" i="4"/>
  <c r="BH8" i="4"/>
  <c r="BH9" i="4"/>
  <c r="BH10" i="4"/>
  <c r="BH11" i="4"/>
  <c r="BH12" i="4"/>
  <c r="BH13" i="4"/>
  <c r="BH14" i="4"/>
  <c r="BH3" i="4"/>
  <c r="D3" i="4"/>
  <c r="C3" i="4" s="1"/>
  <c r="D3" i="1" s="1"/>
  <c r="D5" i="2"/>
  <c r="C5" i="2" s="1"/>
  <c r="D6" i="2"/>
  <c r="C6" i="2" s="1"/>
  <c r="D7" i="2"/>
  <c r="C7" i="2" s="1"/>
  <c r="D8" i="2"/>
  <c r="C8" i="2" s="1"/>
  <c r="D9" i="2"/>
  <c r="C9" i="2" s="1"/>
  <c r="D10" i="2"/>
  <c r="C10" i="2" s="1"/>
  <c r="D11" i="2"/>
  <c r="C11" i="2" s="1"/>
  <c r="C11" i="1" s="1"/>
  <c r="D12" i="2"/>
  <c r="C12" i="2" s="1"/>
  <c r="C12" i="1" s="1"/>
  <c r="D13" i="2"/>
  <c r="C13" i="2" s="1"/>
  <c r="D14" i="2"/>
  <c r="C14" i="2" s="1"/>
  <c r="D3" i="2"/>
  <c r="C3" i="2" s="1"/>
  <c r="C3" i="1" s="1"/>
  <c r="A3" i="5"/>
  <c r="A4" i="5"/>
  <c r="A5" i="5"/>
  <c r="A6" i="5"/>
  <c r="A7" i="5"/>
  <c r="A8" i="5"/>
  <c r="A9" i="5"/>
  <c r="A10" i="5"/>
  <c r="A11" i="5"/>
  <c r="A12" i="5"/>
  <c r="A13" i="5"/>
  <c r="A14" i="5"/>
  <c r="A2" i="5"/>
  <c r="B4" i="4"/>
  <c r="B5" i="4"/>
  <c r="B6" i="4"/>
  <c r="B7" i="4"/>
  <c r="B8" i="4"/>
  <c r="B9" i="4"/>
  <c r="B10" i="4"/>
  <c r="B11" i="4"/>
  <c r="B12" i="4"/>
  <c r="B13" i="4"/>
  <c r="B14" i="4"/>
  <c r="B3" i="4"/>
  <c r="A4" i="4"/>
  <c r="A5" i="4"/>
  <c r="A6" i="4"/>
  <c r="A7" i="4"/>
  <c r="A8" i="4"/>
  <c r="A9" i="4"/>
  <c r="A10" i="4"/>
  <c r="A11" i="4"/>
  <c r="A12" i="4"/>
  <c r="A13" i="4"/>
  <c r="A14" i="4"/>
  <c r="A15" i="4"/>
  <c r="A3" i="4"/>
  <c r="B4" i="2"/>
  <c r="B5" i="2"/>
  <c r="B6" i="2"/>
  <c r="B7" i="2"/>
  <c r="B8" i="2"/>
  <c r="B9" i="2"/>
  <c r="B10" i="2"/>
  <c r="B11" i="2"/>
  <c r="B12" i="2"/>
  <c r="B13" i="2"/>
  <c r="B14" i="2"/>
  <c r="B3" i="2"/>
  <c r="A4" i="2"/>
  <c r="A5" i="2"/>
  <c r="A6" i="2"/>
  <c r="A7" i="2"/>
  <c r="A8" i="2"/>
  <c r="A9" i="2"/>
  <c r="A10" i="2"/>
  <c r="A11" i="2"/>
  <c r="A12" i="2"/>
  <c r="A13" i="2"/>
  <c r="A14" i="2"/>
  <c r="A3" i="2"/>
  <c r="D12" i="5"/>
  <c r="C12" i="5" s="1"/>
  <c r="D13" i="4"/>
  <c r="C13" i="4" s="1"/>
  <c r="E14" i="1"/>
  <c r="F3" i="1" l="1"/>
  <c r="G3" i="1" s="1"/>
  <c r="E13" i="1"/>
  <c r="D13" i="1"/>
  <c r="C13" i="1"/>
  <c r="C14" i="1"/>
  <c r="F14" i="1" s="1"/>
  <c r="G14" i="1" s="1"/>
  <c r="E4" i="1"/>
  <c r="D11" i="5"/>
  <c r="C11" i="5" s="1"/>
  <c r="E12" i="1" s="1"/>
  <c r="D5" i="5"/>
  <c r="C5" i="5" s="1"/>
  <c r="D6" i="5"/>
  <c r="C6" i="5" s="1"/>
  <c r="D7" i="5"/>
  <c r="C7" i="5" s="1"/>
  <c r="D8" i="5"/>
  <c r="C8" i="5" s="1"/>
  <c r="D9" i="5"/>
  <c r="C9" i="5" s="1"/>
  <c r="D10" i="5"/>
  <c r="C10" i="5" s="1"/>
  <c r="E11" i="1" s="1"/>
  <c r="E5" i="1"/>
  <c r="E10" i="1" l="1"/>
  <c r="E9" i="1"/>
  <c r="E7" i="1"/>
  <c r="E6" i="1"/>
  <c r="E8" i="1"/>
  <c r="F13" i="1"/>
  <c r="G13" i="1" s="1"/>
  <c r="D6" i="4"/>
  <c r="D7" i="4"/>
  <c r="D8" i="4"/>
  <c r="D9" i="4"/>
  <c r="D10" i="4"/>
  <c r="D11" i="4"/>
  <c r="D12" i="4"/>
  <c r="D5" i="4"/>
  <c r="D4" i="4"/>
  <c r="C5" i="1"/>
  <c r="C6" i="1"/>
  <c r="C7" i="1"/>
  <c r="C8" i="1"/>
  <c r="C9" i="1"/>
  <c r="C10" i="1"/>
  <c r="D4" i="2"/>
  <c r="C4" i="2" s="1"/>
  <c r="C4" i="1" s="1"/>
  <c r="C5" i="4" l="1"/>
  <c r="D5" i="1" s="1"/>
  <c r="F5" i="1" s="1"/>
  <c r="G5" i="1" s="1"/>
  <c r="C4" i="4"/>
  <c r="D4" i="1" s="1"/>
  <c r="F4" i="1" s="1"/>
  <c r="G4" i="1" s="1"/>
  <c r="C8" i="4"/>
  <c r="D8" i="1" s="1"/>
  <c r="F8" i="1" s="1"/>
  <c r="G8" i="1" s="1"/>
  <c r="C12" i="4"/>
  <c r="D12" i="1" s="1"/>
  <c r="F12" i="1" s="1"/>
  <c r="G12" i="1" s="1"/>
  <c r="C11" i="4"/>
  <c r="D11" i="1" s="1"/>
  <c r="F11" i="1" s="1"/>
  <c r="G11" i="1" s="1"/>
  <c r="C10" i="4"/>
  <c r="D10" i="1" s="1"/>
  <c r="F10" i="1" s="1"/>
  <c r="G10" i="1" s="1"/>
  <c r="C9" i="4"/>
  <c r="D9" i="1" s="1"/>
  <c r="F9" i="1" s="1"/>
  <c r="G9" i="1" s="1"/>
  <c r="C7" i="4"/>
  <c r="D7" i="1" s="1"/>
  <c r="F7" i="1" s="1"/>
  <c r="G7" i="1" s="1"/>
  <c r="C6" i="4"/>
  <c r="D6" i="1" s="1"/>
  <c r="F6" i="1" s="1"/>
  <c r="G6" i="1" s="1"/>
</calcChain>
</file>

<file path=xl/sharedStrings.xml><?xml version="1.0" encoding="utf-8"?>
<sst xmlns="http://schemas.openxmlformats.org/spreadsheetml/2006/main" count="135" uniqueCount="70">
  <si>
    <t>A</t>
  </si>
  <si>
    <t>B</t>
  </si>
  <si>
    <t>Γ</t>
  </si>
  <si>
    <t>Δ</t>
  </si>
  <si>
    <t>Α1.1.2</t>
  </si>
  <si>
    <t>A1.1.1</t>
  </si>
  <si>
    <t>Ε</t>
  </si>
  <si>
    <t>Α1.1.3</t>
  </si>
  <si>
    <t xml:space="preserve">Α </t>
  </si>
  <si>
    <t>Α1.1.4</t>
  </si>
  <si>
    <t>Α1.1.5</t>
  </si>
  <si>
    <t>ΣΤ</t>
  </si>
  <si>
    <t>Α1.1.6</t>
  </si>
  <si>
    <t>Α1.1.7</t>
  </si>
  <si>
    <t>ΩΡΕΣ</t>
  </si>
  <si>
    <t>A1.2.1</t>
  </si>
  <si>
    <t>Α1.2.2</t>
  </si>
  <si>
    <t>Α1.2.3</t>
  </si>
  <si>
    <t>Β</t>
  </si>
  <si>
    <t>Α1.2.4</t>
  </si>
  <si>
    <t>Α1.3.1</t>
  </si>
  <si>
    <t>Ζ</t>
  </si>
  <si>
    <t>Η</t>
  </si>
  <si>
    <t>Θ</t>
  </si>
  <si>
    <t>Ι</t>
  </si>
  <si>
    <t>Α2.2.1</t>
  </si>
  <si>
    <t>Α1.4</t>
  </si>
  <si>
    <t>Α.2.1.2</t>
  </si>
  <si>
    <t>Α2.1.1</t>
  </si>
  <si>
    <t>A1.2</t>
  </si>
  <si>
    <t>A1.3</t>
  </si>
  <si>
    <t>H</t>
  </si>
  <si>
    <t>A2.2.2</t>
  </si>
  <si>
    <t>Α1.2.5</t>
  </si>
  <si>
    <t>A1.4</t>
  </si>
  <si>
    <t>A2.1</t>
  </si>
  <si>
    <t>A2.2</t>
  </si>
  <si>
    <t>1η</t>
  </si>
  <si>
    <t>2η</t>
  </si>
  <si>
    <t>3η</t>
  </si>
  <si>
    <t>Μέσος όρος</t>
  </si>
  <si>
    <t>Αρχιτεκτονική</t>
  </si>
  <si>
    <t>Σενάριο Α</t>
  </si>
  <si>
    <t>Σενάριο Β</t>
  </si>
  <si>
    <t>Σενάριο Γ</t>
  </si>
  <si>
    <t>Χρόνος</t>
  </si>
  <si>
    <t>ΑΜ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</si>
  <si>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</si>
  <si>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</si>
  <si>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</si>
  <si>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</si>
  <si>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</si>
  <si>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</si>
  <si>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</si>
  <si>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</si>
  <si>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</si>
  <si>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1.</t>
  </si>
  <si>
    <t>2.</t>
  </si>
  <si>
    <t>3.</t>
  </si>
  <si>
    <t>4.</t>
  </si>
  <si>
    <t>5.</t>
  </si>
  <si>
    <t>6.</t>
  </si>
  <si>
    <t>7.</t>
  </si>
  <si>
    <t>8.</t>
  </si>
  <si>
    <t>18.</t>
  </si>
  <si>
    <t>Βαθμός</t>
  </si>
  <si>
    <t>Σύνολο</t>
  </si>
  <si>
    <t>Α.Μ.</t>
  </si>
  <si>
    <t>Τελικός Βαθμός (+στρογγυλοποιηση)</t>
  </si>
  <si>
    <t>συν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</si>
</sst>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2" fillId="0" borderId="1" xfId="1" applyBorder="1"/>
    <xf numFmtId="0" fontId="2" fillId="0" borderId="1" xfId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</cellXfs>
  <cellStyles count="3">
    <cellStyle name="Κανονικό" xfId="0" builtinId="0"/>
    <cellStyle name="Κανονικό 2" xfId="1" xr:uid="{9133C488-419A-4A10-A382-F464FBA92642}"/>
    <cellStyle name="Ποσοστό 2" xfId="2" xr:uid="{B2F18431-A089-410D-87CA-5E7E9672A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C199-5755-4859-9F9C-DB0BBB101E3B}">
  <dimension ref="A2:H47"/>
  <sheetViews>
    <sheetView topLeftCell="B1" workbookViewId="0">
      <selection activeCell="H1" sqref="H1:H1048576"/>
    </sheetView>
  </sheetViews>
  <sheetFormatPr defaultRowHeight="15" x14ac:dyDescent="0.25"/>
  <cols>
    <col min="2" max="2" width="14.85546875" customWidth="1"/>
    <col min="3" max="3" width="11.5703125" customWidth="1"/>
    <col min="4" max="4" width="14.5703125" customWidth="1"/>
    <col min="5" max="5" width="11.7109375" customWidth="1"/>
    <col min="6" max="6" width="14.140625" customWidth="1"/>
    <col min="7" max="7" width="17" style="12" customWidth="1"/>
    <col min="8" max="8" width="27.7109375" style="2" customWidth="1"/>
  </cols>
  <sheetData>
    <row r="2" spans="1:8" x14ac:dyDescent="0.25">
      <c r="A2" s="16"/>
      <c r="B2" s="16" t="s">
        <v>67</v>
      </c>
      <c r="C2" s="26" t="s">
        <v>37</v>
      </c>
      <c r="D2" s="26" t="s">
        <v>38</v>
      </c>
      <c r="E2" s="26" t="s">
        <v>39</v>
      </c>
      <c r="F2" s="26" t="s">
        <v>40</v>
      </c>
      <c r="G2" s="27" t="s">
        <v>69</v>
      </c>
      <c r="H2" s="27" t="s">
        <v>68</v>
      </c>
    </row>
    <row r="3" spans="1:8" x14ac:dyDescent="0.25">
      <c r="A3" s="16" t="s">
        <v>56</v>
      </c>
      <c r="B3" s="17">
        <v>1115201900310</v>
      </c>
      <c r="C3" s="28">
        <f>'A1'!C3</f>
        <v>7.041666666666667</v>
      </c>
      <c r="D3" s="28">
        <f>Α2!C3</f>
        <v>7.08</v>
      </c>
      <c r="E3" s="28">
        <f>Α3!C2</f>
        <v>8.75</v>
      </c>
      <c r="F3" s="28">
        <f t="shared" ref="F3:F14" si="0">SUM(C3:E3)/3</f>
        <v>7.6238888888888887</v>
      </c>
      <c r="G3" s="29">
        <f t="shared" ref="G3:G15" si="1">F3+0.5</f>
        <v>8.1238888888888887</v>
      </c>
      <c r="H3" s="26">
        <v>8</v>
      </c>
    </row>
    <row r="4" spans="1:8" x14ac:dyDescent="0.25">
      <c r="A4" s="16" t="s">
        <v>57</v>
      </c>
      <c r="B4" s="17">
        <v>1115201900028</v>
      </c>
      <c r="C4" s="28">
        <f>'A1'!C4</f>
        <v>7.833333333333333</v>
      </c>
      <c r="D4" s="28">
        <f>Α2!C4</f>
        <v>8.48</v>
      </c>
      <c r="E4" s="28">
        <f>Α3!C3</f>
        <v>5</v>
      </c>
      <c r="F4" s="28">
        <f>SUM(C4:E4)/3</f>
        <v>7.1044444444444439</v>
      </c>
      <c r="G4" s="29">
        <f t="shared" si="1"/>
        <v>7.6044444444444439</v>
      </c>
      <c r="H4" s="4">
        <v>8</v>
      </c>
    </row>
    <row r="5" spans="1:8" x14ac:dyDescent="0.25">
      <c r="A5" s="16" t="s">
        <v>58</v>
      </c>
      <c r="B5" s="17">
        <v>1115202100241</v>
      </c>
      <c r="C5" s="28">
        <f>'A1'!C5</f>
        <v>7.875</v>
      </c>
      <c r="D5" s="28">
        <f>Α2!C5</f>
        <v>9.36</v>
      </c>
      <c r="E5" s="28">
        <f>Α3!C4</f>
        <v>9.5</v>
      </c>
      <c r="F5" s="28">
        <f t="shared" si="0"/>
        <v>8.9116666666666671</v>
      </c>
      <c r="G5" s="29">
        <f t="shared" si="1"/>
        <v>9.4116666666666671</v>
      </c>
      <c r="H5" s="4">
        <v>10</v>
      </c>
    </row>
    <row r="6" spans="1:8" x14ac:dyDescent="0.25">
      <c r="A6" s="16" t="s">
        <v>59</v>
      </c>
      <c r="B6" s="17">
        <v>1115201600080</v>
      </c>
      <c r="C6" s="28">
        <f>'A1'!C6</f>
        <v>7.208333333333333</v>
      </c>
      <c r="D6" s="28">
        <f>Α2!C6</f>
        <v>8.34</v>
      </c>
      <c r="E6" s="28">
        <f>Α3!C5</f>
        <v>1.5</v>
      </c>
      <c r="F6" s="28">
        <f t="shared" si="0"/>
        <v>5.682777777777777</v>
      </c>
      <c r="G6" s="29">
        <f t="shared" si="1"/>
        <v>6.182777777777777</v>
      </c>
      <c r="H6" s="4">
        <v>6</v>
      </c>
    </row>
    <row r="7" spans="1:8" x14ac:dyDescent="0.25">
      <c r="A7" s="16" t="s">
        <v>60</v>
      </c>
      <c r="B7" s="17">
        <v>1115202200108</v>
      </c>
      <c r="C7" s="28">
        <f>'A1'!C7</f>
        <v>3</v>
      </c>
      <c r="D7" s="28">
        <f>Α2!C7</f>
        <v>4.4000000000000004</v>
      </c>
      <c r="E7" s="28">
        <f>Α3!C6</f>
        <v>5.25</v>
      </c>
      <c r="F7" s="28">
        <f t="shared" si="0"/>
        <v>4.2166666666666668</v>
      </c>
      <c r="G7" s="29">
        <f t="shared" si="1"/>
        <v>4.7166666666666668</v>
      </c>
      <c r="H7" s="4">
        <v>5</v>
      </c>
    </row>
    <row r="8" spans="1:8" x14ac:dyDescent="0.25">
      <c r="A8" s="16" t="s">
        <v>61</v>
      </c>
      <c r="B8" s="17">
        <v>1115202200141</v>
      </c>
      <c r="C8" s="28">
        <f>'A1'!C8</f>
        <v>8.125</v>
      </c>
      <c r="D8" s="28">
        <f>Α2!C8</f>
        <v>7.26</v>
      </c>
      <c r="E8" s="28">
        <f>Α3!C7</f>
        <v>8.75</v>
      </c>
      <c r="F8" s="28">
        <f t="shared" si="0"/>
        <v>8.0449999999999999</v>
      </c>
      <c r="G8" s="29">
        <f t="shared" si="1"/>
        <v>8.5449999999999999</v>
      </c>
      <c r="H8" s="4">
        <v>8.5</v>
      </c>
    </row>
    <row r="9" spans="1:8" x14ac:dyDescent="0.25">
      <c r="A9" s="16" t="s">
        <v>62</v>
      </c>
      <c r="B9" s="17">
        <v>1115202000228</v>
      </c>
      <c r="C9" s="28">
        <f>'A1'!C9</f>
        <v>6.333333333333333</v>
      </c>
      <c r="D9" s="28">
        <f>Α2!C9</f>
        <v>7.16</v>
      </c>
      <c r="E9" s="28">
        <f>Α3!C8</f>
        <v>6.75</v>
      </c>
      <c r="F9" s="28">
        <f t="shared" si="0"/>
        <v>6.7477777777777774</v>
      </c>
      <c r="G9" s="29">
        <f t="shared" si="1"/>
        <v>7.2477777777777774</v>
      </c>
      <c r="H9" s="4">
        <v>7.5</v>
      </c>
    </row>
    <row r="10" spans="1:8" x14ac:dyDescent="0.25">
      <c r="A10" s="16" t="s">
        <v>63</v>
      </c>
      <c r="B10" s="17">
        <v>1115201400303</v>
      </c>
      <c r="C10" s="28">
        <f>'A1'!C10</f>
        <v>6.583333333333333</v>
      </c>
      <c r="D10" s="28">
        <f>Α2!C10</f>
        <v>0</v>
      </c>
      <c r="E10" s="28">
        <f>Α3!C9</f>
        <v>0</v>
      </c>
      <c r="F10" s="28">
        <f t="shared" si="0"/>
        <v>2.1944444444444442</v>
      </c>
      <c r="G10" s="29">
        <f t="shared" si="1"/>
        <v>2.6944444444444442</v>
      </c>
      <c r="H10" s="4">
        <v>3</v>
      </c>
    </row>
    <row r="11" spans="1:8" x14ac:dyDescent="0.25">
      <c r="A11" s="16" t="s">
        <v>47</v>
      </c>
      <c r="B11" s="17">
        <v>1115202100179</v>
      </c>
      <c r="C11" s="28">
        <f>'A1'!C11</f>
        <v>8.25</v>
      </c>
      <c r="D11" s="28">
        <f>Α2!C11</f>
        <v>9.84</v>
      </c>
      <c r="E11" s="28">
        <f>Α3!C10</f>
        <v>1.5</v>
      </c>
      <c r="F11" s="28">
        <f t="shared" si="0"/>
        <v>6.53</v>
      </c>
      <c r="G11" s="29">
        <f t="shared" si="1"/>
        <v>7.03</v>
      </c>
      <c r="H11" s="4">
        <v>7</v>
      </c>
    </row>
    <row r="12" spans="1:8" x14ac:dyDescent="0.25">
      <c r="A12" s="16" t="s">
        <v>48</v>
      </c>
      <c r="B12" s="17">
        <v>1115202000264</v>
      </c>
      <c r="C12" s="28">
        <f>'A1'!C12</f>
        <v>8.125</v>
      </c>
      <c r="D12" s="28">
        <f>Α2!C12</f>
        <v>4.38</v>
      </c>
      <c r="E12" s="28">
        <f>Α3!C11</f>
        <v>0</v>
      </c>
      <c r="F12" s="28">
        <f t="shared" si="0"/>
        <v>4.168333333333333</v>
      </c>
      <c r="G12" s="29">
        <f t="shared" si="1"/>
        <v>4.668333333333333</v>
      </c>
      <c r="H12" s="4">
        <v>5</v>
      </c>
    </row>
    <row r="13" spans="1:8" x14ac:dyDescent="0.25">
      <c r="A13" s="16" t="s">
        <v>49</v>
      </c>
      <c r="B13" s="17">
        <v>1115201900198</v>
      </c>
      <c r="C13" s="28">
        <f>'A1'!C13</f>
        <v>7.833333333333333</v>
      </c>
      <c r="D13" s="28">
        <f>Α2!C13</f>
        <v>1.5</v>
      </c>
      <c r="E13" s="28">
        <f>Α3!C12</f>
        <v>0</v>
      </c>
      <c r="F13" s="28">
        <f t="shared" si="0"/>
        <v>3.1111111111111107</v>
      </c>
      <c r="G13" s="29">
        <f t="shared" si="1"/>
        <v>3.6111111111111107</v>
      </c>
      <c r="H13" s="4">
        <v>3.5</v>
      </c>
    </row>
    <row r="14" spans="1:8" x14ac:dyDescent="0.25">
      <c r="A14" s="16" t="s">
        <v>50</v>
      </c>
      <c r="B14" s="17">
        <v>1115201900198</v>
      </c>
      <c r="C14" s="28">
        <f>'A1'!C14</f>
        <v>8.0833333333333339</v>
      </c>
      <c r="D14" s="28">
        <f>Α2!C14</f>
        <v>6.98</v>
      </c>
      <c r="E14" s="28">
        <f>Α3!C13</f>
        <v>8</v>
      </c>
      <c r="F14" s="28">
        <f t="shared" si="0"/>
        <v>7.6877777777777778</v>
      </c>
      <c r="G14" s="29">
        <f t="shared" si="1"/>
        <v>8.1877777777777787</v>
      </c>
      <c r="H14" s="4">
        <v>8</v>
      </c>
    </row>
    <row r="15" spans="1:8" x14ac:dyDescent="0.25">
      <c r="A15" s="16" t="s">
        <v>51</v>
      </c>
      <c r="B15" s="17">
        <v>1115201900017</v>
      </c>
      <c r="C15" s="28">
        <f>'A1'!C15</f>
        <v>0</v>
      </c>
      <c r="D15" s="28">
        <f>Α2!C15</f>
        <v>4.54</v>
      </c>
      <c r="E15" s="28">
        <f>Α3!C14</f>
        <v>0</v>
      </c>
      <c r="F15" s="28">
        <f t="shared" ref="F15" si="2">SUM(C15:E15)/3</f>
        <v>1.5133333333333334</v>
      </c>
      <c r="G15" s="29">
        <f t="shared" si="1"/>
        <v>2.0133333333333336</v>
      </c>
      <c r="H15" s="4">
        <v>2</v>
      </c>
    </row>
    <row r="16" spans="1:8" x14ac:dyDescent="0.25">
      <c r="A16" s="16" t="s">
        <v>52</v>
      </c>
      <c r="B16" s="17"/>
      <c r="C16" s="28"/>
      <c r="D16" s="28"/>
      <c r="E16" s="28"/>
      <c r="F16" s="28"/>
      <c r="G16" s="6"/>
      <c r="H16" s="4"/>
    </row>
    <row r="17" spans="1:8" x14ac:dyDescent="0.25">
      <c r="A17" s="16" t="s">
        <v>53</v>
      </c>
      <c r="B17" s="17"/>
      <c r="C17" s="28"/>
      <c r="D17" s="28"/>
      <c r="E17" s="28"/>
      <c r="F17" s="28"/>
      <c r="G17" s="6"/>
      <c r="H17" s="4"/>
    </row>
    <row r="18" spans="1:8" x14ac:dyDescent="0.25">
      <c r="A18" s="16" t="s">
        <v>54</v>
      </c>
      <c r="B18" s="17"/>
      <c r="C18" s="28"/>
      <c r="D18" s="28"/>
      <c r="E18" s="28"/>
      <c r="F18" s="28"/>
      <c r="G18" s="6"/>
      <c r="H18" s="4"/>
    </row>
    <row r="19" spans="1:8" x14ac:dyDescent="0.25">
      <c r="A19" s="16" t="s">
        <v>55</v>
      </c>
      <c r="B19" s="17"/>
      <c r="C19" s="28"/>
      <c r="D19" s="28"/>
      <c r="E19" s="28"/>
      <c r="F19" s="28"/>
      <c r="G19" s="6"/>
      <c r="H19" s="4"/>
    </row>
    <row r="20" spans="1:8" x14ac:dyDescent="0.25">
      <c r="A20" s="16" t="s">
        <v>64</v>
      </c>
      <c r="B20" s="17"/>
      <c r="C20" s="28"/>
      <c r="D20" s="28"/>
      <c r="E20" s="28"/>
      <c r="F20" s="28"/>
      <c r="G20" s="6"/>
      <c r="H20" s="4"/>
    </row>
    <row r="30" spans="1:8" x14ac:dyDescent="0.25">
      <c r="D30" s="1"/>
      <c r="E30" s="1"/>
    </row>
    <row r="31" spans="1:8" x14ac:dyDescent="0.25">
      <c r="D31" s="1"/>
      <c r="E31" s="1"/>
    </row>
    <row r="32" spans="1:8" x14ac:dyDescent="0.25">
      <c r="D32" s="1"/>
      <c r="E32" s="1"/>
    </row>
    <row r="33" spans="3:5" x14ac:dyDescent="0.25">
      <c r="D33" s="1"/>
      <c r="E33" s="1"/>
    </row>
    <row r="34" spans="3:5" x14ac:dyDescent="0.25">
      <c r="D34" s="1"/>
      <c r="E34" s="1"/>
    </row>
    <row r="35" spans="3:5" x14ac:dyDescent="0.25">
      <c r="D35" s="1"/>
      <c r="E35" s="1"/>
    </row>
    <row r="36" spans="3:5" x14ac:dyDescent="0.25">
      <c r="D36" s="1"/>
      <c r="E36" s="1"/>
    </row>
    <row r="37" spans="3:5" x14ac:dyDescent="0.25">
      <c r="D37" s="1"/>
      <c r="E37" s="1"/>
    </row>
    <row r="38" spans="3:5" x14ac:dyDescent="0.25">
      <c r="D38" s="1"/>
      <c r="E38" s="1"/>
    </row>
    <row r="39" spans="3:5" x14ac:dyDescent="0.25">
      <c r="D39" s="1"/>
      <c r="E39" s="1"/>
    </row>
    <row r="40" spans="3:5" x14ac:dyDescent="0.25">
      <c r="D40" s="1"/>
      <c r="E40" s="1"/>
    </row>
    <row r="41" spans="3:5" x14ac:dyDescent="0.25">
      <c r="D41" s="1"/>
      <c r="E41" s="1"/>
    </row>
    <row r="42" spans="3:5" x14ac:dyDescent="0.25">
      <c r="D42" s="1"/>
      <c r="E42" s="1"/>
    </row>
    <row r="43" spans="3:5" x14ac:dyDescent="0.25">
      <c r="D43" s="1"/>
      <c r="E43" s="1"/>
    </row>
    <row r="44" spans="3:5" x14ac:dyDescent="0.25">
      <c r="D44" s="1"/>
      <c r="E44" s="1"/>
    </row>
    <row r="45" spans="3:5" x14ac:dyDescent="0.25">
      <c r="D45" s="1"/>
      <c r="E45" s="1"/>
    </row>
    <row r="46" spans="3:5" x14ac:dyDescent="0.25">
      <c r="D46" s="1"/>
      <c r="E46" s="1"/>
    </row>
    <row r="47" spans="3:5" x14ac:dyDescent="0.25">
      <c r="C47" s="1"/>
      <c r="D47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501A-E148-46EC-8F4A-C821AE2952C7}">
  <sheetPr>
    <pageSetUpPr fitToPage="1"/>
  </sheetPr>
  <dimension ref="A1:AC19"/>
  <sheetViews>
    <sheetView tabSelected="1" workbookViewId="0">
      <selection activeCell="K30" sqref="K30"/>
    </sheetView>
  </sheetViews>
  <sheetFormatPr defaultRowHeight="15" x14ac:dyDescent="0.25"/>
  <cols>
    <col min="1" max="1" width="10.28515625" customWidth="1"/>
    <col min="2" max="2" width="18.5703125" customWidth="1"/>
    <col min="3" max="3" width="10.7109375" customWidth="1"/>
    <col min="4" max="4" width="9.28515625" customWidth="1"/>
    <col min="5" max="5" width="7.5703125" style="2" customWidth="1"/>
    <col min="6" max="6" width="7" style="2" customWidth="1"/>
    <col min="7" max="13" width="9.140625" style="2"/>
  </cols>
  <sheetData>
    <row r="1" spans="1:29" x14ac:dyDescent="0.25">
      <c r="B1" s="6" t="s">
        <v>46</v>
      </c>
      <c r="C1" s="6" t="s">
        <v>65</v>
      </c>
      <c r="D1" s="6" t="s">
        <v>66</v>
      </c>
      <c r="E1" s="30" t="s">
        <v>5</v>
      </c>
      <c r="F1" s="30"/>
      <c r="G1" s="30"/>
      <c r="H1" s="30"/>
      <c r="I1" s="31" t="s">
        <v>4</v>
      </c>
      <c r="J1" s="31"/>
      <c r="K1" s="31"/>
      <c r="L1" s="31"/>
      <c r="M1" s="5" t="s">
        <v>7</v>
      </c>
      <c r="N1" s="31" t="s">
        <v>9</v>
      </c>
      <c r="O1" s="31"/>
      <c r="P1" s="31"/>
      <c r="Q1" s="30" t="s">
        <v>10</v>
      </c>
      <c r="R1" s="30"/>
      <c r="S1" s="30"/>
      <c r="T1" s="30"/>
      <c r="U1" s="30"/>
      <c r="V1" s="30"/>
      <c r="W1" s="31" t="s">
        <v>12</v>
      </c>
      <c r="X1" s="31"/>
      <c r="Y1" s="31"/>
      <c r="Z1" s="31"/>
      <c r="AA1" s="31"/>
      <c r="AB1" s="5" t="s">
        <v>13</v>
      </c>
    </row>
    <row r="2" spans="1:29" x14ac:dyDescent="0.25">
      <c r="B2" s="16"/>
      <c r="C2" s="16"/>
      <c r="D2" s="16"/>
      <c r="E2" s="5" t="s">
        <v>0</v>
      </c>
      <c r="F2" s="5" t="s">
        <v>1</v>
      </c>
      <c r="G2" s="5" t="s">
        <v>2</v>
      </c>
      <c r="H2" s="5" t="s">
        <v>3</v>
      </c>
      <c r="I2" s="6" t="s">
        <v>0</v>
      </c>
      <c r="J2" s="6" t="s">
        <v>1</v>
      </c>
      <c r="K2" s="6" t="s">
        <v>2</v>
      </c>
      <c r="L2" s="6" t="s">
        <v>3</v>
      </c>
      <c r="M2" s="5" t="s">
        <v>8</v>
      </c>
      <c r="N2" s="6" t="s">
        <v>0</v>
      </c>
      <c r="O2" s="6" t="s">
        <v>1</v>
      </c>
      <c r="P2" s="6" t="s">
        <v>2</v>
      </c>
      <c r="Q2" s="5" t="s">
        <v>0</v>
      </c>
      <c r="R2" s="5" t="s">
        <v>1</v>
      </c>
      <c r="S2" s="5" t="s">
        <v>2</v>
      </c>
      <c r="T2" s="5" t="s">
        <v>3</v>
      </c>
      <c r="U2" s="5" t="s">
        <v>6</v>
      </c>
      <c r="V2" s="5" t="s">
        <v>11</v>
      </c>
      <c r="W2" s="6" t="s">
        <v>0</v>
      </c>
      <c r="X2" s="6" t="s">
        <v>1</v>
      </c>
      <c r="Y2" s="6" t="s">
        <v>2</v>
      </c>
      <c r="Z2" s="6" t="s">
        <v>3</v>
      </c>
      <c r="AA2" s="6" t="s">
        <v>6</v>
      </c>
      <c r="AB2" s="5" t="s">
        <v>13</v>
      </c>
      <c r="AC2" s="9" t="s">
        <v>14</v>
      </c>
    </row>
    <row r="3" spans="1:29" x14ac:dyDescent="0.25">
      <c r="A3" t="str">
        <f>SUM!A3</f>
        <v>1.</v>
      </c>
      <c r="B3" s="17">
        <f>SUM!B3</f>
        <v>1115201900310</v>
      </c>
      <c r="C3" s="16">
        <f t="shared" ref="C3" si="0">D3/24</f>
        <v>7.041666666666667</v>
      </c>
      <c r="D3" s="16">
        <f t="shared" ref="D3" si="1">SUM(E3:AB3)</f>
        <v>169</v>
      </c>
      <c r="E3" s="3">
        <v>10</v>
      </c>
      <c r="F3" s="3">
        <v>7</v>
      </c>
      <c r="G3" s="3">
        <v>10</v>
      </c>
      <c r="H3" s="3">
        <v>10</v>
      </c>
      <c r="I3" s="6">
        <v>10</v>
      </c>
      <c r="J3" s="6">
        <v>10</v>
      </c>
      <c r="K3" s="6">
        <v>10</v>
      </c>
      <c r="L3" s="6">
        <v>2</v>
      </c>
      <c r="M3" s="5">
        <v>0</v>
      </c>
      <c r="N3" s="6">
        <v>10</v>
      </c>
      <c r="O3" s="6">
        <v>10</v>
      </c>
      <c r="P3" s="6">
        <v>10</v>
      </c>
      <c r="Q3" s="5">
        <v>10</v>
      </c>
      <c r="R3" s="5">
        <v>10</v>
      </c>
      <c r="S3" s="5">
        <v>10</v>
      </c>
      <c r="T3" s="5">
        <v>10</v>
      </c>
      <c r="U3" s="5">
        <v>10</v>
      </c>
      <c r="V3" s="5">
        <v>0</v>
      </c>
      <c r="W3" s="6">
        <v>10</v>
      </c>
      <c r="X3" s="6">
        <v>0</v>
      </c>
      <c r="Y3" s="6">
        <v>0</v>
      </c>
      <c r="Z3" s="6">
        <v>0</v>
      </c>
      <c r="AA3" s="6">
        <v>2</v>
      </c>
      <c r="AB3" s="5">
        <v>8</v>
      </c>
      <c r="AC3" s="12">
        <v>8</v>
      </c>
    </row>
    <row r="4" spans="1:29" x14ac:dyDescent="0.25">
      <c r="A4" t="str">
        <f>SUM!A4</f>
        <v>2.</v>
      </c>
      <c r="B4" s="17">
        <f>SUM!B4</f>
        <v>1115201900028</v>
      </c>
      <c r="C4" s="16">
        <f t="shared" ref="C4:C5" si="2">D4/24</f>
        <v>7.833333333333333</v>
      </c>
      <c r="D4" s="16">
        <f t="shared" ref="D4:D5" si="3">SUM(E4:AB4)</f>
        <v>188</v>
      </c>
      <c r="E4" s="3">
        <v>10</v>
      </c>
      <c r="F4" s="3">
        <v>7</v>
      </c>
      <c r="G4" s="3">
        <v>10</v>
      </c>
      <c r="H4" s="3">
        <v>5</v>
      </c>
      <c r="I4" s="4">
        <v>10</v>
      </c>
      <c r="J4" s="4">
        <v>8</v>
      </c>
      <c r="K4" s="4">
        <v>10</v>
      </c>
      <c r="L4" s="4">
        <v>10</v>
      </c>
      <c r="M4" s="3">
        <v>3</v>
      </c>
      <c r="N4" s="4">
        <v>10</v>
      </c>
      <c r="O4" s="4">
        <v>8</v>
      </c>
      <c r="P4" s="4">
        <v>0</v>
      </c>
      <c r="Q4" s="3">
        <v>10</v>
      </c>
      <c r="R4" s="3">
        <v>10</v>
      </c>
      <c r="S4" s="3">
        <v>10</v>
      </c>
      <c r="T4" s="3">
        <v>5</v>
      </c>
      <c r="U4" s="3">
        <v>7</v>
      </c>
      <c r="V4" s="3">
        <v>10</v>
      </c>
      <c r="W4" s="4">
        <v>10</v>
      </c>
      <c r="X4" s="4">
        <v>10</v>
      </c>
      <c r="Y4" s="4">
        <v>5</v>
      </c>
      <c r="Z4" s="4">
        <v>10</v>
      </c>
      <c r="AA4" s="4">
        <v>2</v>
      </c>
      <c r="AB4" s="3">
        <v>8</v>
      </c>
      <c r="AC4" s="7">
        <v>12</v>
      </c>
    </row>
    <row r="5" spans="1:29" x14ac:dyDescent="0.25">
      <c r="A5" t="str">
        <f>SUM!A5</f>
        <v>3.</v>
      </c>
      <c r="B5" s="17">
        <f>SUM!B5</f>
        <v>1115202100241</v>
      </c>
      <c r="C5" s="16">
        <f t="shared" si="2"/>
        <v>7.875</v>
      </c>
      <c r="D5" s="16">
        <f t="shared" si="3"/>
        <v>189</v>
      </c>
      <c r="E5" s="3">
        <v>10</v>
      </c>
      <c r="F5" s="3">
        <v>10</v>
      </c>
      <c r="G5" s="3">
        <v>10</v>
      </c>
      <c r="H5" s="3">
        <v>10</v>
      </c>
      <c r="I5" s="4">
        <v>10</v>
      </c>
      <c r="J5" s="4">
        <v>10</v>
      </c>
      <c r="K5" s="4">
        <v>10</v>
      </c>
      <c r="L5" s="4">
        <v>0</v>
      </c>
      <c r="M5" s="3">
        <v>4</v>
      </c>
      <c r="N5" s="4">
        <v>5</v>
      </c>
      <c r="O5" s="4">
        <v>7</v>
      </c>
      <c r="P5" s="4">
        <v>0</v>
      </c>
      <c r="Q5" s="3">
        <v>10</v>
      </c>
      <c r="R5" s="3">
        <v>10</v>
      </c>
      <c r="S5" s="3">
        <v>5</v>
      </c>
      <c r="T5" s="3">
        <v>5</v>
      </c>
      <c r="U5" s="3">
        <v>6</v>
      </c>
      <c r="V5" s="3">
        <v>10</v>
      </c>
      <c r="W5" s="4">
        <v>10</v>
      </c>
      <c r="X5" s="4">
        <v>9</v>
      </c>
      <c r="Y5" s="4">
        <v>10</v>
      </c>
      <c r="Z5" s="4">
        <v>10</v>
      </c>
      <c r="AA5" s="4">
        <v>8</v>
      </c>
      <c r="AB5" s="3">
        <v>10</v>
      </c>
      <c r="AC5" s="7">
        <v>8</v>
      </c>
    </row>
    <row r="6" spans="1:29" x14ac:dyDescent="0.25">
      <c r="A6" t="str">
        <f>SUM!A6</f>
        <v>4.</v>
      </c>
      <c r="B6" s="17">
        <f>SUM!B6</f>
        <v>1115201600080</v>
      </c>
      <c r="C6" s="16">
        <f t="shared" ref="C6:C14" si="4">D6/24</f>
        <v>7.208333333333333</v>
      </c>
      <c r="D6" s="16">
        <f t="shared" ref="D6:D14" si="5">SUM(E6:AB6)</f>
        <v>173</v>
      </c>
      <c r="E6" s="3">
        <v>10</v>
      </c>
      <c r="F6" s="3">
        <v>10</v>
      </c>
      <c r="G6" s="3">
        <v>0</v>
      </c>
      <c r="H6" s="3">
        <v>4</v>
      </c>
      <c r="I6" s="4">
        <v>2</v>
      </c>
      <c r="J6" s="4">
        <v>2</v>
      </c>
      <c r="K6" s="4">
        <v>10</v>
      </c>
      <c r="L6" s="4">
        <v>10</v>
      </c>
      <c r="M6" s="3">
        <v>2</v>
      </c>
      <c r="N6" s="4">
        <v>10</v>
      </c>
      <c r="O6" s="4">
        <v>8</v>
      </c>
      <c r="P6" s="4">
        <v>10</v>
      </c>
      <c r="Q6" s="3">
        <v>10</v>
      </c>
      <c r="R6" s="3">
        <v>10</v>
      </c>
      <c r="S6" s="3">
        <v>10</v>
      </c>
      <c r="T6" s="3">
        <v>8</v>
      </c>
      <c r="U6" s="3">
        <v>6</v>
      </c>
      <c r="V6" s="3">
        <v>10</v>
      </c>
      <c r="W6" s="4">
        <v>9</v>
      </c>
      <c r="X6" s="4">
        <v>0</v>
      </c>
      <c r="Y6" s="4">
        <v>10</v>
      </c>
      <c r="Z6" s="4">
        <v>10</v>
      </c>
      <c r="AA6" s="4">
        <v>4</v>
      </c>
      <c r="AB6" s="3">
        <v>8</v>
      </c>
      <c r="AC6" s="7">
        <v>6</v>
      </c>
    </row>
    <row r="7" spans="1:29" x14ac:dyDescent="0.25">
      <c r="A7" t="str">
        <f>SUM!A7</f>
        <v>5.</v>
      </c>
      <c r="B7" s="17">
        <f>SUM!B7</f>
        <v>1115202200108</v>
      </c>
      <c r="C7" s="16">
        <f t="shared" si="4"/>
        <v>3</v>
      </c>
      <c r="D7" s="16">
        <f t="shared" si="5"/>
        <v>72</v>
      </c>
      <c r="E7" s="3">
        <v>10</v>
      </c>
      <c r="F7" s="3">
        <v>5</v>
      </c>
      <c r="G7" s="3">
        <v>0</v>
      </c>
      <c r="H7" s="3">
        <v>0</v>
      </c>
      <c r="I7" s="4">
        <v>10</v>
      </c>
      <c r="J7" s="4">
        <v>10</v>
      </c>
      <c r="K7" s="4">
        <v>0</v>
      </c>
      <c r="L7" s="4">
        <v>0</v>
      </c>
      <c r="M7" s="3">
        <v>0</v>
      </c>
      <c r="N7" s="4">
        <v>2</v>
      </c>
      <c r="O7" s="4">
        <v>0</v>
      </c>
      <c r="P7" s="4">
        <v>10</v>
      </c>
      <c r="Q7" s="3">
        <v>10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4">
        <v>10</v>
      </c>
      <c r="X7" s="4">
        <v>0</v>
      </c>
      <c r="Y7" s="4">
        <v>0</v>
      </c>
      <c r="Z7" s="4">
        <v>0</v>
      </c>
      <c r="AA7" s="4">
        <v>0</v>
      </c>
      <c r="AB7" s="3">
        <v>5</v>
      </c>
      <c r="AC7" s="7">
        <v>6</v>
      </c>
    </row>
    <row r="8" spans="1:29" x14ac:dyDescent="0.25">
      <c r="A8" t="str">
        <f>SUM!A8</f>
        <v>6.</v>
      </c>
      <c r="B8" s="17">
        <f>SUM!B8</f>
        <v>1115202200141</v>
      </c>
      <c r="C8" s="16">
        <f t="shared" si="4"/>
        <v>8.125</v>
      </c>
      <c r="D8" s="16">
        <f t="shared" si="5"/>
        <v>195</v>
      </c>
      <c r="E8" s="3">
        <v>10</v>
      </c>
      <c r="F8" s="3">
        <v>10</v>
      </c>
      <c r="G8" s="3">
        <v>10</v>
      </c>
      <c r="H8" s="3">
        <v>8</v>
      </c>
      <c r="I8" s="4">
        <v>10</v>
      </c>
      <c r="J8" s="4">
        <v>10</v>
      </c>
      <c r="K8" s="4">
        <v>5</v>
      </c>
      <c r="L8" s="4">
        <v>10</v>
      </c>
      <c r="M8" s="3">
        <v>10</v>
      </c>
      <c r="N8" s="4">
        <v>10</v>
      </c>
      <c r="O8" s="4">
        <v>10</v>
      </c>
      <c r="P8" s="4">
        <v>10</v>
      </c>
      <c r="Q8" s="3">
        <v>6</v>
      </c>
      <c r="R8" s="3">
        <v>4</v>
      </c>
      <c r="S8" s="3">
        <v>10</v>
      </c>
      <c r="T8" s="3">
        <v>10</v>
      </c>
      <c r="U8" s="3">
        <v>10</v>
      </c>
      <c r="V8" s="3">
        <v>10</v>
      </c>
      <c r="W8" s="4">
        <v>10</v>
      </c>
      <c r="X8" s="4">
        <v>2</v>
      </c>
      <c r="Y8" s="4">
        <v>10</v>
      </c>
      <c r="Z8" s="4">
        <v>10</v>
      </c>
      <c r="AA8" s="4">
        <v>0</v>
      </c>
      <c r="AB8" s="3">
        <v>0</v>
      </c>
      <c r="AC8" s="8">
        <v>12</v>
      </c>
    </row>
    <row r="9" spans="1:29" x14ac:dyDescent="0.25">
      <c r="A9" t="str">
        <f>SUM!A9</f>
        <v>7.</v>
      </c>
      <c r="B9" s="17">
        <f>SUM!B9</f>
        <v>1115202000228</v>
      </c>
      <c r="C9" s="16">
        <f t="shared" si="4"/>
        <v>6.333333333333333</v>
      </c>
      <c r="D9" s="16">
        <f t="shared" si="5"/>
        <v>152</v>
      </c>
      <c r="E9" s="3">
        <v>10</v>
      </c>
      <c r="F9" s="3">
        <v>10</v>
      </c>
      <c r="G9" s="3">
        <v>5</v>
      </c>
      <c r="H9" s="3">
        <v>7</v>
      </c>
      <c r="I9" s="4">
        <v>1</v>
      </c>
      <c r="J9" s="4">
        <v>4</v>
      </c>
      <c r="K9" s="4">
        <v>8</v>
      </c>
      <c r="L9" s="4">
        <v>10</v>
      </c>
      <c r="M9" s="3">
        <v>7</v>
      </c>
      <c r="N9" s="4">
        <v>7</v>
      </c>
      <c r="O9" s="4">
        <v>10</v>
      </c>
      <c r="P9" s="4">
        <v>10</v>
      </c>
      <c r="Q9" s="3">
        <v>10</v>
      </c>
      <c r="R9" s="3">
        <v>5</v>
      </c>
      <c r="S9" s="3">
        <v>5</v>
      </c>
      <c r="T9" s="3">
        <v>10</v>
      </c>
      <c r="U9" s="3">
        <v>10</v>
      </c>
      <c r="V9" s="3">
        <v>0</v>
      </c>
      <c r="W9" s="4">
        <v>10</v>
      </c>
      <c r="X9" s="4">
        <v>2</v>
      </c>
      <c r="Y9" s="4">
        <v>2</v>
      </c>
      <c r="Z9" s="4">
        <v>2</v>
      </c>
      <c r="AA9" s="4">
        <v>7</v>
      </c>
      <c r="AB9" s="3">
        <v>0</v>
      </c>
      <c r="AC9" s="7">
        <v>11</v>
      </c>
    </row>
    <row r="10" spans="1:29" x14ac:dyDescent="0.25">
      <c r="A10" t="str">
        <f>SUM!A10</f>
        <v>8.</v>
      </c>
      <c r="B10" s="17">
        <f>SUM!B10</f>
        <v>1115201400303</v>
      </c>
      <c r="C10" s="16">
        <f t="shared" si="4"/>
        <v>6.583333333333333</v>
      </c>
      <c r="D10" s="16">
        <f t="shared" si="5"/>
        <v>158</v>
      </c>
      <c r="E10" s="3">
        <v>10</v>
      </c>
      <c r="F10" s="3">
        <v>10</v>
      </c>
      <c r="G10" s="3">
        <v>10</v>
      </c>
      <c r="H10" s="3">
        <v>8</v>
      </c>
      <c r="I10" s="4">
        <v>10</v>
      </c>
      <c r="J10" s="4">
        <v>10</v>
      </c>
      <c r="K10" s="4">
        <v>10</v>
      </c>
      <c r="L10" s="4">
        <v>10</v>
      </c>
      <c r="M10" s="3">
        <v>10</v>
      </c>
      <c r="N10" s="4">
        <v>10</v>
      </c>
      <c r="O10" s="4">
        <v>10</v>
      </c>
      <c r="P10" s="4">
        <v>10</v>
      </c>
      <c r="Q10" s="3">
        <v>10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4">
        <v>0</v>
      </c>
      <c r="X10" s="4">
        <v>8</v>
      </c>
      <c r="Y10" s="4">
        <v>0</v>
      </c>
      <c r="Z10" s="4">
        <v>10</v>
      </c>
      <c r="AA10" s="4">
        <v>10</v>
      </c>
      <c r="AB10" s="3">
        <v>2</v>
      </c>
      <c r="AC10" s="8">
        <v>12</v>
      </c>
    </row>
    <row r="11" spans="1:29" x14ac:dyDescent="0.25">
      <c r="A11" t="str">
        <f>SUM!A11</f>
        <v>9.</v>
      </c>
      <c r="B11" s="17">
        <f>SUM!B11</f>
        <v>1115202100179</v>
      </c>
      <c r="C11" s="16">
        <f t="shared" si="4"/>
        <v>8.25</v>
      </c>
      <c r="D11" s="16">
        <f t="shared" si="5"/>
        <v>198</v>
      </c>
      <c r="E11" s="3">
        <v>10</v>
      </c>
      <c r="F11" s="3">
        <v>10</v>
      </c>
      <c r="G11" s="3">
        <v>6</v>
      </c>
      <c r="H11" s="3">
        <v>10</v>
      </c>
      <c r="I11" s="4">
        <v>10</v>
      </c>
      <c r="J11" s="4">
        <v>7</v>
      </c>
      <c r="K11" s="4">
        <v>10</v>
      </c>
      <c r="L11" s="4">
        <v>10</v>
      </c>
      <c r="M11" s="3">
        <v>10</v>
      </c>
      <c r="N11" s="4">
        <v>5</v>
      </c>
      <c r="O11" s="4">
        <v>6</v>
      </c>
      <c r="P11" s="4">
        <v>10</v>
      </c>
      <c r="Q11" s="3">
        <v>10</v>
      </c>
      <c r="R11" s="3">
        <v>6</v>
      </c>
      <c r="S11" s="3">
        <v>10</v>
      </c>
      <c r="T11" s="3">
        <v>10</v>
      </c>
      <c r="U11" s="3">
        <v>2</v>
      </c>
      <c r="V11" s="3">
        <v>10</v>
      </c>
      <c r="W11" s="4">
        <v>10</v>
      </c>
      <c r="X11" s="4">
        <v>9</v>
      </c>
      <c r="Y11" s="4">
        <v>0</v>
      </c>
      <c r="Z11" s="4">
        <v>10</v>
      </c>
      <c r="AA11" s="4">
        <v>10</v>
      </c>
      <c r="AB11" s="3">
        <v>7</v>
      </c>
      <c r="AC11" s="8">
        <v>6</v>
      </c>
    </row>
    <row r="12" spans="1:29" x14ac:dyDescent="0.25">
      <c r="A12" t="str">
        <f>SUM!A12</f>
        <v>10.</v>
      </c>
      <c r="B12" s="17">
        <f>SUM!B12</f>
        <v>1115202000264</v>
      </c>
      <c r="C12" s="16">
        <f t="shared" si="4"/>
        <v>8.125</v>
      </c>
      <c r="D12" s="16">
        <f t="shared" si="5"/>
        <v>195</v>
      </c>
      <c r="E12" s="3">
        <v>10</v>
      </c>
      <c r="F12" s="3">
        <v>10</v>
      </c>
      <c r="G12" s="3">
        <v>10</v>
      </c>
      <c r="H12" s="3">
        <v>10</v>
      </c>
      <c r="I12" s="4">
        <v>10</v>
      </c>
      <c r="J12" s="4">
        <v>10</v>
      </c>
      <c r="K12" s="4">
        <v>10</v>
      </c>
      <c r="L12" s="4">
        <v>10</v>
      </c>
      <c r="M12" s="3">
        <v>0</v>
      </c>
      <c r="N12" s="4">
        <v>10</v>
      </c>
      <c r="O12" s="4">
        <v>6</v>
      </c>
      <c r="P12" s="4">
        <v>10</v>
      </c>
      <c r="Q12" s="3">
        <v>10</v>
      </c>
      <c r="R12" s="3">
        <v>8</v>
      </c>
      <c r="S12" s="3">
        <v>10</v>
      </c>
      <c r="T12" s="3">
        <v>6</v>
      </c>
      <c r="U12" s="3">
        <v>10</v>
      </c>
      <c r="V12" s="3">
        <v>10</v>
      </c>
      <c r="W12" s="4">
        <v>0</v>
      </c>
      <c r="X12" s="4">
        <v>10</v>
      </c>
      <c r="Y12" s="4">
        <v>0</v>
      </c>
      <c r="Z12" s="4">
        <v>10</v>
      </c>
      <c r="AA12" s="4">
        <v>10</v>
      </c>
      <c r="AB12" s="3">
        <v>5</v>
      </c>
      <c r="AC12" s="7">
        <v>7</v>
      </c>
    </row>
    <row r="13" spans="1:29" x14ac:dyDescent="0.25">
      <c r="A13" t="str">
        <f>SUM!A13</f>
        <v>11.</v>
      </c>
      <c r="B13" s="17">
        <f>SUM!B13</f>
        <v>1115201900198</v>
      </c>
      <c r="C13" s="16">
        <f t="shared" si="4"/>
        <v>7.833333333333333</v>
      </c>
      <c r="D13" s="16">
        <f t="shared" si="5"/>
        <v>188</v>
      </c>
      <c r="E13" s="3">
        <v>10</v>
      </c>
      <c r="F13" s="3">
        <v>10</v>
      </c>
      <c r="G13" s="3">
        <v>10</v>
      </c>
      <c r="H13" s="3">
        <v>8</v>
      </c>
      <c r="I13" s="4">
        <v>10</v>
      </c>
      <c r="J13" s="4">
        <v>10</v>
      </c>
      <c r="K13" s="4">
        <v>10</v>
      </c>
      <c r="L13" s="4">
        <v>10</v>
      </c>
      <c r="M13" s="3">
        <v>0</v>
      </c>
      <c r="N13" s="4">
        <v>10</v>
      </c>
      <c r="O13" s="4">
        <v>7</v>
      </c>
      <c r="P13" s="4">
        <v>10</v>
      </c>
      <c r="Q13" s="3">
        <v>5</v>
      </c>
      <c r="R13" s="3">
        <v>10</v>
      </c>
      <c r="S13" s="3">
        <v>10</v>
      </c>
      <c r="T13" s="3">
        <v>10</v>
      </c>
      <c r="U13" s="3">
        <v>10</v>
      </c>
      <c r="V13" s="3">
        <v>10</v>
      </c>
      <c r="W13" s="4">
        <v>0</v>
      </c>
      <c r="X13" s="4">
        <v>4</v>
      </c>
      <c r="Y13" s="4">
        <v>0</v>
      </c>
      <c r="Z13" s="4">
        <v>10</v>
      </c>
      <c r="AA13" s="4">
        <v>10</v>
      </c>
      <c r="AB13" s="3">
        <v>4</v>
      </c>
      <c r="AC13" s="7">
        <v>6</v>
      </c>
    </row>
    <row r="14" spans="1:29" x14ac:dyDescent="0.25">
      <c r="A14" t="str">
        <f>SUM!A14</f>
        <v>12.</v>
      </c>
      <c r="B14" s="17">
        <f>SUM!B14</f>
        <v>1115201900198</v>
      </c>
      <c r="C14" s="16">
        <f t="shared" si="4"/>
        <v>8.0833333333333339</v>
      </c>
      <c r="D14" s="16">
        <f t="shared" si="5"/>
        <v>194</v>
      </c>
      <c r="E14" s="3">
        <v>10</v>
      </c>
      <c r="F14" s="3">
        <v>10</v>
      </c>
      <c r="G14" s="3">
        <v>10</v>
      </c>
      <c r="H14" s="3">
        <v>10</v>
      </c>
      <c r="I14" s="4">
        <v>10</v>
      </c>
      <c r="J14" s="4">
        <v>10</v>
      </c>
      <c r="K14" s="4">
        <v>5</v>
      </c>
      <c r="L14" s="4">
        <v>10</v>
      </c>
      <c r="M14" s="3">
        <v>8</v>
      </c>
      <c r="N14" s="4">
        <v>10</v>
      </c>
      <c r="O14" s="4">
        <v>10</v>
      </c>
      <c r="P14" s="4">
        <v>10</v>
      </c>
      <c r="Q14" s="3">
        <v>5</v>
      </c>
      <c r="R14" s="3">
        <v>5</v>
      </c>
      <c r="S14" s="3">
        <v>10</v>
      </c>
      <c r="T14" s="3">
        <v>10</v>
      </c>
      <c r="U14" s="3">
        <v>10</v>
      </c>
      <c r="V14" s="3">
        <v>10</v>
      </c>
      <c r="W14" s="4">
        <v>0</v>
      </c>
      <c r="X14" s="4">
        <v>4</v>
      </c>
      <c r="Y14" s="4">
        <v>10</v>
      </c>
      <c r="Z14" s="4">
        <v>10</v>
      </c>
      <c r="AA14" s="4">
        <v>5</v>
      </c>
      <c r="AB14" s="3">
        <v>2</v>
      </c>
      <c r="AC14" s="7">
        <v>8</v>
      </c>
    </row>
    <row r="15" spans="1:29" x14ac:dyDescent="0.25">
      <c r="A15" t="str">
        <f>SUM!A15</f>
        <v>13.</v>
      </c>
      <c r="B15" s="17">
        <f>SUM!B15</f>
        <v>1115201900017</v>
      </c>
      <c r="C15" s="16">
        <f t="shared" ref="C15" si="6">D15/24</f>
        <v>0</v>
      </c>
      <c r="D15" s="16"/>
      <c r="E15" s="3"/>
      <c r="F15" s="3"/>
      <c r="G15" s="3"/>
      <c r="H15" s="3"/>
      <c r="I15" s="4"/>
      <c r="J15" s="4"/>
      <c r="K15" s="4"/>
      <c r="L15" s="4"/>
      <c r="M15" s="3"/>
      <c r="N15" s="4"/>
      <c r="O15" s="4"/>
      <c r="P15" s="4"/>
      <c r="Q15" s="3"/>
      <c r="R15" s="3"/>
      <c r="S15" s="3"/>
      <c r="T15" s="3"/>
      <c r="U15" s="3"/>
      <c r="V15" s="3"/>
      <c r="W15" s="7"/>
      <c r="X15" s="7"/>
      <c r="Y15" s="7"/>
      <c r="Z15" s="7"/>
      <c r="AA15" s="7"/>
      <c r="AB15" s="3"/>
    </row>
    <row r="19" spans="25:25" x14ac:dyDescent="0.25">
      <c r="Y19">
        <v>10</v>
      </c>
    </row>
  </sheetData>
  <mergeCells count="5">
    <mergeCell ref="E1:H1"/>
    <mergeCell ref="I1:L1"/>
    <mergeCell ref="N1:P1"/>
    <mergeCell ref="Q1:V1"/>
    <mergeCell ref="W1:AA1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3CF3-B178-4E5C-8AA2-46A8A93E5CB3}">
  <sheetPr>
    <pageSetUpPr fitToPage="1"/>
  </sheetPr>
  <dimension ref="A1:BH18"/>
  <sheetViews>
    <sheetView workbookViewId="0">
      <selection activeCell="A16" sqref="A16:XFD20"/>
    </sheetView>
  </sheetViews>
  <sheetFormatPr defaultRowHeight="15" x14ac:dyDescent="0.25"/>
  <cols>
    <col min="1" max="1" width="10.28515625" customWidth="1"/>
    <col min="2" max="2" width="16" customWidth="1"/>
    <col min="3" max="3" width="10.7109375" style="2" customWidth="1"/>
    <col min="4" max="4" width="9.28515625" style="2" customWidth="1"/>
    <col min="5" max="15" width="5" style="2" customWidth="1"/>
    <col min="16" max="54" width="5" customWidth="1"/>
  </cols>
  <sheetData>
    <row r="1" spans="1:60" x14ac:dyDescent="0.25">
      <c r="B1" s="6" t="s">
        <v>46</v>
      </c>
      <c r="C1" s="6" t="s">
        <v>65</v>
      </c>
      <c r="D1" s="6" t="s">
        <v>66</v>
      </c>
      <c r="E1" s="38" t="s">
        <v>15</v>
      </c>
      <c r="F1" s="38"/>
      <c r="G1" s="38"/>
      <c r="H1" s="38"/>
      <c r="I1" s="38"/>
      <c r="J1" s="38"/>
      <c r="K1" s="39" t="s">
        <v>16</v>
      </c>
      <c r="L1" s="39"/>
      <c r="M1" s="39"/>
      <c r="N1" s="40" t="s">
        <v>17</v>
      </c>
      <c r="O1" s="41"/>
      <c r="P1" s="42" t="s">
        <v>19</v>
      </c>
      <c r="Q1" s="43"/>
      <c r="R1" s="40" t="s">
        <v>33</v>
      </c>
      <c r="S1" s="41"/>
      <c r="T1" s="39" t="s">
        <v>20</v>
      </c>
      <c r="U1" s="39"/>
      <c r="V1" s="39"/>
      <c r="W1" s="39"/>
      <c r="X1" s="39"/>
      <c r="Y1" s="39"/>
      <c r="Z1" s="39"/>
      <c r="AA1" s="39"/>
      <c r="AB1" s="39"/>
      <c r="AC1" s="39"/>
      <c r="AD1" s="15" t="s">
        <v>26</v>
      </c>
      <c r="AE1" s="35" t="s">
        <v>28</v>
      </c>
      <c r="AF1" s="36"/>
      <c r="AG1" s="37"/>
      <c r="AH1" s="32" t="s">
        <v>27</v>
      </c>
      <c r="AI1" s="33"/>
      <c r="AJ1" s="33"/>
      <c r="AK1" s="33"/>
      <c r="AL1" s="33"/>
      <c r="AM1" s="33"/>
      <c r="AN1" s="34" t="s">
        <v>25</v>
      </c>
      <c r="AO1" s="34"/>
      <c r="AP1" s="34"/>
      <c r="AQ1" s="34"/>
      <c r="AR1" s="34"/>
      <c r="AS1" s="34"/>
      <c r="AT1" s="34"/>
      <c r="AU1" s="33" t="s">
        <v>32</v>
      </c>
      <c r="AV1" s="33"/>
      <c r="AW1" s="33"/>
      <c r="AX1" s="33"/>
      <c r="AY1" s="33"/>
      <c r="AZ1" s="33"/>
      <c r="BA1" s="33"/>
      <c r="BB1" s="33"/>
      <c r="BC1" t="s">
        <v>29</v>
      </c>
      <c r="BD1" t="s">
        <v>30</v>
      </c>
      <c r="BE1" t="s">
        <v>34</v>
      </c>
      <c r="BF1" t="s">
        <v>35</v>
      </c>
      <c r="BG1" t="s">
        <v>36</v>
      </c>
    </row>
    <row r="2" spans="1:60" x14ac:dyDescent="0.25">
      <c r="B2" s="16"/>
      <c r="C2" s="4"/>
      <c r="D2" s="4"/>
      <c r="E2" s="5" t="s">
        <v>0</v>
      </c>
      <c r="F2" s="5" t="s">
        <v>1</v>
      </c>
      <c r="G2" s="5" t="s">
        <v>2</v>
      </c>
      <c r="H2" s="5" t="s">
        <v>3</v>
      </c>
      <c r="I2" s="5" t="s">
        <v>6</v>
      </c>
      <c r="J2" s="5" t="s">
        <v>11</v>
      </c>
      <c r="K2" s="6" t="s">
        <v>0</v>
      </c>
      <c r="L2" s="6" t="s">
        <v>1</v>
      </c>
      <c r="M2" s="6" t="s">
        <v>2</v>
      </c>
      <c r="N2" s="5" t="s">
        <v>8</v>
      </c>
      <c r="O2" s="5" t="s">
        <v>18</v>
      </c>
      <c r="P2" s="6" t="s">
        <v>0</v>
      </c>
      <c r="Q2" s="6" t="s">
        <v>18</v>
      </c>
      <c r="R2" s="5" t="s">
        <v>0</v>
      </c>
      <c r="S2" s="5" t="s">
        <v>18</v>
      </c>
      <c r="T2" s="6" t="s">
        <v>0</v>
      </c>
      <c r="U2" s="6" t="s">
        <v>1</v>
      </c>
      <c r="V2" s="6" t="s">
        <v>2</v>
      </c>
      <c r="W2" s="6" t="s">
        <v>3</v>
      </c>
      <c r="X2" s="6" t="s">
        <v>6</v>
      </c>
      <c r="Y2" s="6" t="s">
        <v>11</v>
      </c>
      <c r="Z2" s="6" t="s">
        <v>21</v>
      </c>
      <c r="AA2" s="6" t="s">
        <v>22</v>
      </c>
      <c r="AB2" s="6" t="s">
        <v>23</v>
      </c>
      <c r="AC2" s="6" t="s">
        <v>24</v>
      </c>
      <c r="AD2" s="5"/>
      <c r="AE2" s="4" t="s">
        <v>0</v>
      </c>
      <c r="AF2" s="4" t="s">
        <v>1</v>
      </c>
      <c r="AG2" s="4" t="s">
        <v>2</v>
      </c>
      <c r="AH2" s="3" t="s">
        <v>0</v>
      </c>
      <c r="AI2" s="3" t="s">
        <v>1</v>
      </c>
      <c r="AJ2" s="3" t="s">
        <v>2</v>
      </c>
      <c r="AK2" s="3" t="s">
        <v>3</v>
      </c>
      <c r="AL2" s="3" t="s">
        <v>6</v>
      </c>
      <c r="AM2" s="3" t="s">
        <v>11</v>
      </c>
      <c r="AN2" s="4" t="s">
        <v>0</v>
      </c>
      <c r="AO2" s="4" t="s">
        <v>1</v>
      </c>
      <c r="AP2" s="4" t="s">
        <v>2</v>
      </c>
      <c r="AQ2" s="4" t="s">
        <v>3</v>
      </c>
      <c r="AR2" s="4" t="s">
        <v>6</v>
      </c>
      <c r="AS2" s="4" t="s">
        <v>11</v>
      </c>
      <c r="AT2" s="4" t="s">
        <v>21</v>
      </c>
      <c r="AU2" s="3" t="s">
        <v>0</v>
      </c>
      <c r="AV2" s="3" t="s">
        <v>1</v>
      </c>
      <c r="AW2" s="3" t="s">
        <v>2</v>
      </c>
      <c r="AX2" s="3" t="s">
        <v>3</v>
      </c>
      <c r="AY2" s="3" t="s">
        <v>6</v>
      </c>
      <c r="AZ2" s="3" t="s">
        <v>11</v>
      </c>
      <c r="BA2" s="3" t="s">
        <v>21</v>
      </c>
      <c r="BB2" s="3" t="s">
        <v>31</v>
      </c>
    </row>
    <row r="3" spans="1:60" x14ac:dyDescent="0.25">
      <c r="A3" t="str">
        <f>SUM!A3</f>
        <v>1.</v>
      </c>
      <c r="B3" s="17">
        <f>SUM!B3</f>
        <v>1115201900310</v>
      </c>
      <c r="C3" s="4">
        <f>D3/50</f>
        <v>7.08</v>
      </c>
      <c r="D3" s="4">
        <f>SUM(E3:BB3)</f>
        <v>354</v>
      </c>
      <c r="E3" s="13">
        <v>10</v>
      </c>
      <c r="F3" s="13">
        <v>10</v>
      </c>
      <c r="G3" s="13">
        <v>10</v>
      </c>
      <c r="H3" s="13">
        <v>10</v>
      </c>
      <c r="I3" s="13">
        <v>10</v>
      </c>
      <c r="J3" s="13">
        <v>10</v>
      </c>
      <c r="K3" s="14">
        <v>0</v>
      </c>
      <c r="L3" s="14">
        <v>10</v>
      </c>
      <c r="M3" s="14">
        <v>10</v>
      </c>
      <c r="N3" s="13">
        <v>10</v>
      </c>
      <c r="O3" s="13">
        <v>10</v>
      </c>
      <c r="P3" s="14">
        <v>10</v>
      </c>
      <c r="Q3" s="14">
        <v>0</v>
      </c>
      <c r="R3" s="13">
        <v>10</v>
      </c>
      <c r="S3" s="13">
        <v>0</v>
      </c>
      <c r="T3" s="14">
        <v>10</v>
      </c>
      <c r="U3" s="14">
        <v>10</v>
      </c>
      <c r="V3" s="14">
        <v>10</v>
      </c>
      <c r="W3" s="14">
        <v>10</v>
      </c>
      <c r="X3" s="14">
        <v>10</v>
      </c>
      <c r="Y3" s="14">
        <v>10</v>
      </c>
      <c r="Z3" s="14">
        <v>10</v>
      </c>
      <c r="AA3" s="14">
        <v>10</v>
      </c>
      <c r="AB3" s="14">
        <v>10</v>
      </c>
      <c r="AC3" s="14">
        <v>10</v>
      </c>
      <c r="AD3" s="13">
        <v>10</v>
      </c>
      <c r="AE3" s="14">
        <v>0</v>
      </c>
      <c r="AF3" s="14">
        <v>0</v>
      </c>
      <c r="AG3" s="14">
        <v>0</v>
      </c>
      <c r="AH3" s="13">
        <v>10</v>
      </c>
      <c r="AI3" s="13">
        <v>0</v>
      </c>
      <c r="AJ3" s="13">
        <v>10</v>
      </c>
      <c r="AK3" s="13">
        <v>5</v>
      </c>
      <c r="AL3" s="13">
        <v>0</v>
      </c>
      <c r="AM3" s="13">
        <v>0</v>
      </c>
      <c r="AN3" s="14">
        <v>0</v>
      </c>
      <c r="AO3" s="14">
        <v>10</v>
      </c>
      <c r="AP3" s="14">
        <v>10</v>
      </c>
      <c r="AQ3" s="14">
        <v>0</v>
      </c>
      <c r="AR3" s="14">
        <v>10</v>
      </c>
      <c r="AS3" s="14">
        <v>0</v>
      </c>
      <c r="AT3" s="14">
        <v>0</v>
      </c>
      <c r="AU3" s="13">
        <v>8</v>
      </c>
      <c r="AV3" s="13">
        <v>5</v>
      </c>
      <c r="AW3" s="13">
        <v>10</v>
      </c>
      <c r="AX3" s="13">
        <v>10</v>
      </c>
      <c r="AY3" s="13">
        <v>10</v>
      </c>
      <c r="AZ3" s="13">
        <v>10</v>
      </c>
      <c r="BA3" s="13">
        <v>10</v>
      </c>
      <c r="BB3" s="13">
        <v>6</v>
      </c>
      <c r="BC3">
        <v>3</v>
      </c>
      <c r="BD3">
        <v>3</v>
      </c>
      <c r="BE3">
        <v>1</v>
      </c>
      <c r="BF3">
        <v>1</v>
      </c>
      <c r="BG3">
        <v>3</v>
      </c>
      <c r="BH3">
        <f>SUM(BC3:BG3)</f>
        <v>11</v>
      </c>
    </row>
    <row r="4" spans="1:60" x14ac:dyDescent="0.25">
      <c r="A4" t="str">
        <f>SUM!A4</f>
        <v>2.</v>
      </c>
      <c r="B4" s="17">
        <f>SUM!B4</f>
        <v>1115201900028</v>
      </c>
      <c r="C4" s="4">
        <f t="shared" ref="C4:C14" si="0">D4/50</f>
        <v>8.48</v>
      </c>
      <c r="D4" s="4">
        <f>SUM(E4:BB4)</f>
        <v>424</v>
      </c>
      <c r="E4" s="3">
        <v>10</v>
      </c>
      <c r="F4" s="3">
        <v>10</v>
      </c>
      <c r="G4" s="3">
        <v>10</v>
      </c>
      <c r="H4" s="3">
        <v>10</v>
      </c>
      <c r="I4" s="3">
        <v>10</v>
      </c>
      <c r="J4" s="3">
        <v>10</v>
      </c>
      <c r="K4" s="4">
        <v>10</v>
      </c>
      <c r="L4" s="4">
        <v>10</v>
      </c>
      <c r="M4" s="4">
        <v>10</v>
      </c>
      <c r="N4" s="3">
        <v>10</v>
      </c>
      <c r="O4" s="3">
        <v>10</v>
      </c>
      <c r="P4" s="4">
        <v>10</v>
      </c>
      <c r="Q4" s="4">
        <v>10</v>
      </c>
      <c r="R4" s="3">
        <v>10</v>
      </c>
      <c r="S4" s="3">
        <v>10</v>
      </c>
      <c r="T4" s="4">
        <v>10</v>
      </c>
      <c r="U4" s="4">
        <v>10</v>
      </c>
      <c r="V4" s="4">
        <v>10</v>
      </c>
      <c r="W4" s="4">
        <v>10</v>
      </c>
      <c r="X4" s="4">
        <v>10</v>
      </c>
      <c r="Y4" s="4">
        <v>10</v>
      </c>
      <c r="Z4" s="4">
        <v>10</v>
      </c>
      <c r="AA4" s="4">
        <v>10</v>
      </c>
      <c r="AB4" s="4">
        <v>8</v>
      </c>
      <c r="AC4" s="4">
        <v>8</v>
      </c>
      <c r="AD4" s="3">
        <v>10</v>
      </c>
      <c r="AE4" s="11">
        <v>10</v>
      </c>
      <c r="AF4" s="11">
        <v>10</v>
      </c>
      <c r="AG4" s="11">
        <v>10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10</v>
      </c>
      <c r="AN4" s="4">
        <v>10</v>
      </c>
      <c r="AO4" s="4">
        <v>10</v>
      </c>
      <c r="AP4" s="4">
        <v>5</v>
      </c>
      <c r="AQ4" s="4">
        <v>10</v>
      </c>
      <c r="AR4" s="4">
        <v>10</v>
      </c>
      <c r="AS4" s="4">
        <v>10</v>
      </c>
      <c r="AT4" s="4">
        <v>10</v>
      </c>
      <c r="AU4" s="3">
        <v>8</v>
      </c>
      <c r="AV4" s="3">
        <v>0</v>
      </c>
      <c r="AW4" s="3">
        <v>5</v>
      </c>
      <c r="AX4" s="3">
        <v>10</v>
      </c>
      <c r="AY4" s="3">
        <v>10</v>
      </c>
      <c r="AZ4" s="3">
        <v>10</v>
      </c>
      <c r="BA4" s="3">
        <v>10</v>
      </c>
      <c r="BB4" s="3">
        <v>10</v>
      </c>
      <c r="BC4">
        <v>5</v>
      </c>
      <c r="BD4">
        <v>3</v>
      </c>
      <c r="BE4">
        <v>2</v>
      </c>
      <c r="BF4">
        <v>2</v>
      </c>
      <c r="BG4">
        <v>4</v>
      </c>
      <c r="BH4">
        <f t="shared" ref="BH4:BH14" si="1">SUM(BC4:BG4)</f>
        <v>16</v>
      </c>
    </row>
    <row r="5" spans="1:60" x14ac:dyDescent="0.25">
      <c r="A5" t="str">
        <f>SUM!A5</f>
        <v>3.</v>
      </c>
      <c r="B5" s="17">
        <f>SUM!B5</f>
        <v>1115202100241</v>
      </c>
      <c r="C5" s="4">
        <f t="shared" si="0"/>
        <v>9.36</v>
      </c>
      <c r="D5" s="4">
        <f>SUM(E5:BB5)</f>
        <v>468</v>
      </c>
      <c r="E5" s="13">
        <v>10</v>
      </c>
      <c r="F5" s="13">
        <v>10</v>
      </c>
      <c r="G5" s="13">
        <v>10</v>
      </c>
      <c r="H5" s="13">
        <v>10</v>
      </c>
      <c r="I5" s="13">
        <v>10</v>
      </c>
      <c r="J5" s="13">
        <v>10</v>
      </c>
      <c r="K5" s="14">
        <v>10</v>
      </c>
      <c r="L5" s="14">
        <v>10</v>
      </c>
      <c r="M5" s="14">
        <v>10</v>
      </c>
      <c r="N5" s="13">
        <v>10</v>
      </c>
      <c r="O5" s="13">
        <v>10</v>
      </c>
      <c r="P5" s="14">
        <v>4</v>
      </c>
      <c r="Q5" s="14">
        <v>4</v>
      </c>
      <c r="R5" s="13">
        <v>10</v>
      </c>
      <c r="S5" s="13">
        <v>10</v>
      </c>
      <c r="T5" s="14">
        <v>10</v>
      </c>
      <c r="U5" s="14">
        <v>10</v>
      </c>
      <c r="V5" s="14">
        <v>10</v>
      </c>
      <c r="W5" s="14">
        <v>10</v>
      </c>
      <c r="X5" s="14">
        <v>10</v>
      </c>
      <c r="Y5" s="14">
        <v>10</v>
      </c>
      <c r="Z5" s="14">
        <v>10</v>
      </c>
      <c r="AA5" s="14">
        <v>10</v>
      </c>
      <c r="AB5" s="14">
        <v>5</v>
      </c>
      <c r="AC5" s="14">
        <v>10</v>
      </c>
      <c r="AD5" s="13">
        <v>10</v>
      </c>
      <c r="AE5" s="14">
        <v>10</v>
      </c>
      <c r="AF5" s="14">
        <v>10</v>
      </c>
      <c r="AG5" s="14">
        <v>10</v>
      </c>
      <c r="AH5" s="13">
        <v>10</v>
      </c>
      <c r="AI5" s="13">
        <v>10</v>
      </c>
      <c r="AJ5" s="13">
        <v>0</v>
      </c>
      <c r="AK5" s="13">
        <v>10</v>
      </c>
      <c r="AL5" s="13">
        <v>10</v>
      </c>
      <c r="AM5" s="13">
        <v>10</v>
      </c>
      <c r="AN5" s="14">
        <v>10</v>
      </c>
      <c r="AO5" s="14">
        <v>10</v>
      </c>
      <c r="AP5" s="14">
        <v>5</v>
      </c>
      <c r="AQ5" s="14">
        <v>10</v>
      </c>
      <c r="AR5" s="14">
        <v>10</v>
      </c>
      <c r="AS5" s="14">
        <v>10</v>
      </c>
      <c r="AT5" s="14">
        <v>10</v>
      </c>
      <c r="AU5" s="13">
        <v>10</v>
      </c>
      <c r="AV5" s="13">
        <v>10</v>
      </c>
      <c r="AW5" s="13">
        <v>10</v>
      </c>
      <c r="AX5" s="13">
        <v>10</v>
      </c>
      <c r="AY5" s="13">
        <v>10</v>
      </c>
      <c r="AZ5" s="13">
        <v>10</v>
      </c>
      <c r="BA5" s="13">
        <v>10</v>
      </c>
      <c r="BB5" s="13">
        <v>10</v>
      </c>
      <c r="BC5">
        <v>5</v>
      </c>
      <c r="BD5">
        <v>3</v>
      </c>
      <c r="BE5" s="10">
        <v>1</v>
      </c>
      <c r="BF5" s="10">
        <v>2</v>
      </c>
      <c r="BG5" s="10">
        <v>2</v>
      </c>
      <c r="BH5">
        <f t="shared" si="1"/>
        <v>13</v>
      </c>
    </row>
    <row r="6" spans="1:60" x14ac:dyDescent="0.25">
      <c r="A6" t="str">
        <f>SUM!A6</f>
        <v>4.</v>
      </c>
      <c r="B6" s="17">
        <f>SUM!B6</f>
        <v>1115201600080</v>
      </c>
      <c r="C6" s="4">
        <f t="shared" si="0"/>
        <v>8.34</v>
      </c>
      <c r="D6" s="4">
        <f t="shared" ref="D6:D12" si="2">SUM(E6:BB6)</f>
        <v>417</v>
      </c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v>10</v>
      </c>
      <c r="K6" s="4">
        <v>10</v>
      </c>
      <c r="L6" s="4">
        <v>10</v>
      </c>
      <c r="M6" s="4">
        <v>10</v>
      </c>
      <c r="N6" s="3">
        <v>5</v>
      </c>
      <c r="O6" s="3">
        <v>5</v>
      </c>
      <c r="P6" s="4">
        <v>10</v>
      </c>
      <c r="Q6" s="4">
        <v>10</v>
      </c>
      <c r="R6" s="3">
        <v>0</v>
      </c>
      <c r="S6" s="3">
        <v>0</v>
      </c>
      <c r="T6" s="4">
        <v>10</v>
      </c>
      <c r="U6" s="4">
        <v>10</v>
      </c>
      <c r="V6" s="4">
        <v>10</v>
      </c>
      <c r="W6" s="4">
        <v>10</v>
      </c>
      <c r="X6" s="4">
        <v>5</v>
      </c>
      <c r="Y6" s="4">
        <v>5</v>
      </c>
      <c r="Z6" s="4">
        <v>5</v>
      </c>
      <c r="AA6" s="4">
        <v>5</v>
      </c>
      <c r="AB6" s="4">
        <v>5</v>
      </c>
      <c r="AC6" s="4">
        <v>5</v>
      </c>
      <c r="AD6" s="3">
        <v>10</v>
      </c>
      <c r="AE6" s="11">
        <v>10</v>
      </c>
      <c r="AF6" s="11">
        <v>10</v>
      </c>
      <c r="AG6" s="11">
        <v>10</v>
      </c>
      <c r="AH6" s="3">
        <v>0</v>
      </c>
      <c r="AI6" s="3">
        <v>10</v>
      </c>
      <c r="AJ6" s="3">
        <v>10</v>
      </c>
      <c r="AK6" s="3">
        <v>5</v>
      </c>
      <c r="AL6" s="3">
        <v>10</v>
      </c>
      <c r="AM6" s="3">
        <v>10</v>
      </c>
      <c r="AN6" s="4">
        <v>10</v>
      </c>
      <c r="AO6" s="4">
        <v>10</v>
      </c>
      <c r="AP6" s="4">
        <v>10</v>
      </c>
      <c r="AQ6" s="4">
        <v>10</v>
      </c>
      <c r="AR6" s="4">
        <v>10</v>
      </c>
      <c r="AS6" s="4">
        <v>10</v>
      </c>
      <c r="AT6" s="4">
        <v>10</v>
      </c>
      <c r="AU6" s="3">
        <v>5</v>
      </c>
      <c r="AV6" s="3">
        <v>10</v>
      </c>
      <c r="AW6" s="3">
        <v>10</v>
      </c>
      <c r="AX6" s="3">
        <v>10</v>
      </c>
      <c r="AY6" s="3">
        <v>10</v>
      </c>
      <c r="AZ6" s="3">
        <v>10</v>
      </c>
      <c r="BA6" s="3">
        <v>10</v>
      </c>
      <c r="BB6" s="3">
        <v>7</v>
      </c>
      <c r="BC6">
        <v>3</v>
      </c>
      <c r="BD6">
        <v>3</v>
      </c>
      <c r="BE6">
        <v>1</v>
      </c>
      <c r="BF6">
        <v>1</v>
      </c>
      <c r="BG6">
        <v>1</v>
      </c>
      <c r="BH6">
        <f t="shared" si="1"/>
        <v>9</v>
      </c>
    </row>
    <row r="7" spans="1:60" x14ac:dyDescent="0.25">
      <c r="A7" t="str">
        <f>SUM!A7</f>
        <v>5.</v>
      </c>
      <c r="B7" s="17">
        <f>SUM!B7</f>
        <v>1115202200108</v>
      </c>
      <c r="C7" s="4">
        <f t="shared" si="0"/>
        <v>4.4000000000000004</v>
      </c>
      <c r="D7" s="4">
        <f t="shared" si="2"/>
        <v>220</v>
      </c>
      <c r="E7" s="13"/>
      <c r="F7" s="13"/>
      <c r="G7" s="13"/>
      <c r="H7" s="13"/>
      <c r="I7" s="13"/>
      <c r="J7" s="13"/>
      <c r="K7" s="14"/>
      <c r="L7" s="14"/>
      <c r="M7" s="14"/>
      <c r="N7" s="13"/>
      <c r="O7" s="13"/>
      <c r="P7" s="14"/>
      <c r="Q7" s="14"/>
      <c r="R7" s="13"/>
      <c r="S7" s="13"/>
      <c r="T7" s="4"/>
      <c r="U7" s="4"/>
      <c r="V7" s="4"/>
      <c r="W7" s="4"/>
      <c r="X7" s="4"/>
      <c r="Y7" s="4"/>
      <c r="Z7" s="4"/>
      <c r="AA7" s="4"/>
      <c r="AB7" s="4"/>
      <c r="AC7" s="4"/>
      <c r="AD7" s="13"/>
      <c r="AE7" s="14">
        <v>10</v>
      </c>
      <c r="AF7" s="14">
        <v>10</v>
      </c>
      <c r="AG7" s="14">
        <v>10</v>
      </c>
      <c r="AH7" s="13">
        <v>10</v>
      </c>
      <c r="AI7" s="13">
        <v>0</v>
      </c>
      <c r="AJ7" s="13">
        <v>10</v>
      </c>
      <c r="AK7" s="13">
        <v>10</v>
      </c>
      <c r="AL7" s="13">
        <v>10</v>
      </c>
      <c r="AM7" s="13">
        <v>10</v>
      </c>
      <c r="AN7" s="14">
        <v>10</v>
      </c>
      <c r="AO7" s="14">
        <v>10</v>
      </c>
      <c r="AP7" s="14">
        <v>10</v>
      </c>
      <c r="AQ7" s="14">
        <v>10</v>
      </c>
      <c r="AR7" s="14">
        <v>10</v>
      </c>
      <c r="AS7" s="14">
        <v>10</v>
      </c>
      <c r="AT7" s="14">
        <v>10</v>
      </c>
      <c r="AU7" s="13">
        <v>8</v>
      </c>
      <c r="AV7" s="13">
        <v>10</v>
      </c>
      <c r="AW7" s="13">
        <v>10</v>
      </c>
      <c r="AX7" s="13">
        <v>10</v>
      </c>
      <c r="AY7" s="13">
        <v>10</v>
      </c>
      <c r="AZ7" s="13">
        <v>10</v>
      </c>
      <c r="BA7" s="13">
        <v>10</v>
      </c>
      <c r="BB7" s="13">
        <v>2</v>
      </c>
      <c r="BH7">
        <f t="shared" si="1"/>
        <v>0</v>
      </c>
    </row>
    <row r="8" spans="1:60" x14ac:dyDescent="0.25">
      <c r="A8" t="str">
        <f>SUM!A8</f>
        <v>6.</v>
      </c>
      <c r="B8" s="17">
        <f>SUM!B8</f>
        <v>1115202200141</v>
      </c>
      <c r="C8" s="4">
        <f t="shared" si="0"/>
        <v>7.26</v>
      </c>
      <c r="D8" s="4">
        <f t="shared" si="2"/>
        <v>363</v>
      </c>
      <c r="E8" s="3">
        <v>10</v>
      </c>
      <c r="F8" s="3">
        <v>10</v>
      </c>
      <c r="G8" s="3">
        <v>10</v>
      </c>
      <c r="H8" s="3">
        <v>10</v>
      </c>
      <c r="I8" s="3">
        <v>10</v>
      </c>
      <c r="J8" s="3">
        <v>10</v>
      </c>
      <c r="K8" s="4">
        <v>10</v>
      </c>
      <c r="L8" s="4">
        <v>10</v>
      </c>
      <c r="M8" s="4">
        <v>10</v>
      </c>
      <c r="N8" s="3">
        <v>10</v>
      </c>
      <c r="O8" s="3">
        <v>10</v>
      </c>
      <c r="P8" s="4">
        <v>10</v>
      </c>
      <c r="Q8" s="4">
        <v>10</v>
      </c>
      <c r="R8" s="3">
        <v>10</v>
      </c>
      <c r="S8" s="3">
        <v>10</v>
      </c>
      <c r="T8" s="4">
        <v>10</v>
      </c>
      <c r="U8" s="4">
        <v>10</v>
      </c>
      <c r="V8" s="4">
        <v>10</v>
      </c>
      <c r="W8" s="4">
        <v>10</v>
      </c>
      <c r="X8" s="4">
        <v>10</v>
      </c>
      <c r="Y8" s="4">
        <v>10</v>
      </c>
      <c r="Z8" s="4">
        <v>10</v>
      </c>
      <c r="AA8" s="4">
        <v>10</v>
      </c>
      <c r="AB8" s="4">
        <v>10</v>
      </c>
      <c r="AC8" s="4">
        <v>10</v>
      </c>
      <c r="AD8" s="3">
        <v>10</v>
      </c>
      <c r="AE8" s="11">
        <v>10</v>
      </c>
      <c r="AF8" s="11">
        <v>10</v>
      </c>
      <c r="AG8" s="11">
        <v>10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4">
        <v>10</v>
      </c>
      <c r="AO8" s="4">
        <v>10</v>
      </c>
      <c r="AP8" s="4">
        <v>5</v>
      </c>
      <c r="AQ8" s="4">
        <v>10</v>
      </c>
      <c r="AR8" s="4">
        <v>0</v>
      </c>
      <c r="AS8" s="4">
        <v>0</v>
      </c>
      <c r="AT8" s="4">
        <v>0</v>
      </c>
      <c r="AU8" s="3">
        <v>5</v>
      </c>
      <c r="AV8" s="3">
        <v>0</v>
      </c>
      <c r="AW8" s="3">
        <v>10</v>
      </c>
      <c r="AX8" s="3">
        <v>10</v>
      </c>
      <c r="AY8" s="3">
        <v>0</v>
      </c>
      <c r="AZ8" s="3">
        <v>8</v>
      </c>
      <c r="BA8" s="3">
        <v>0</v>
      </c>
      <c r="BB8" s="3">
        <v>5</v>
      </c>
      <c r="BC8">
        <v>4</v>
      </c>
      <c r="BD8">
        <v>2</v>
      </c>
      <c r="BE8">
        <v>2</v>
      </c>
      <c r="BF8">
        <v>2</v>
      </c>
      <c r="BG8">
        <v>2</v>
      </c>
      <c r="BH8">
        <f t="shared" si="1"/>
        <v>12</v>
      </c>
    </row>
    <row r="9" spans="1:60" x14ac:dyDescent="0.25">
      <c r="A9" t="str">
        <f>SUM!A9</f>
        <v>7.</v>
      </c>
      <c r="B9" s="17">
        <f>SUM!B9</f>
        <v>1115202000228</v>
      </c>
      <c r="C9" s="4">
        <f t="shared" si="0"/>
        <v>7.16</v>
      </c>
      <c r="D9" s="4">
        <f t="shared" si="2"/>
        <v>358</v>
      </c>
      <c r="E9" s="13">
        <v>10</v>
      </c>
      <c r="F9" s="13">
        <v>10</v>
      </c>
      <c r="G9" s="13">
        <v>10</v>
      </c>
      <c r="H9" s="13">
        <v>10</v>
      </c>
      <c r="I9" s="13">
        <v>10</v>
      </c>
      <c r="J9" s="13">
        <v>10</v>
      </c>
      <c r="K9" s="14">
        <v>10</v>
      </c>
      <c r="L9" s="14">
        <v>10</v>
      </c>
      <c r="M9" s="14">
        <v>10</v>
      </c>
      <c r="N9" s="13">
        <v>10</v>
      </c>
      <c r="O9" s="13">
        <v>10</v>
      </c>
      <c r="P9" s="14">
        <v>0</v>
      </c>
      <c r="Q9" s="14">
        <v>0</v>
      </c>
      <c r="R9" s="13">
        <v>0</v>
      </c>
      <c r="S9" s="13">
        <v>0</v>
      </c>
      <c r="T9" s="14">
        <v>10</v>
      </c>
      <c r="U9" s="14">
        <v>10</v>
      </c>
      <c r="V9" s="14">
        <v>0</v>
      </c>
      <c r="W9" s="14">
        <v>10</v>
      </c>
      <c r="X9" s="14">
        <v>5</v>
      </c>
      <c r="Y9" s="14">
        <v>8</v>
      </c>
      <c r="Z9" s="14">
        <v>8</v>
      </c>
      <c r="AA9" s="14">
        <v>8</v>
      </c>
      <c r="AB9" s="14">
        <v>10</v>
      </c>
      <c r="AC9" s="14">
        <v>10</v>
      </c>
      <c r="AD9" s="13">
        <v>10</v>
      </c>
      <c r="AE9" s="14">
        <v>5</v>
      </c>
      <c r="AF9" s="14">
        <v>5</v>
      </c>
      <c r="AG9" s="14">
        <v>6</v>
      </c>
      <c r="AH9" s="13">
        <v>10</v>
      </c>
      <c r="AI9" s="13">
        <v>0</v>
      </c>
      <c r="AJ9" s="13">
        <v>10</v>
      </c>
      <c r="AK9" s="13">
        <v>10</v>
      </c>
      <c r="AL9" s="13">
        <v>10</v>
      </c>
      <c r="AM9" s="13">
        <v>10</v>
      </c>
      <c r="AN9" s="14">
        <v>10</v>
      </c>
      <c r="AO9" s="14">
        <v>8</v>
      </c>
      <c r="AP9" s="14">
        <v>5</v>
      </c>
      <c r="AQ9" s="14">
        <v>0</v>
      </c>
      <c r="AR9" s="14">
        <v>5</v>
      </c>
      <c r="AS9" s="14">
        <v>0</v>
      </c>
      <c r="AT9" s="14">
        <v>0</v>
      </c>
      <c r="AU9" s="13">
        <v>7</v>
      </c>
      <c r="AV9" s="13">
        <v>4</v>
      </c>
      <c r="AW9" s="13">
        <v>10</v>
      </c>
      <c r="AX9" s="13">
        <v>10</v>
      </c>
      <c r="AY9" s="13">
        <v>10</v>
      </c>
      <c r="AZ9" s="13">
        <v>10</v>
      </c>
      <c r="BA9" s="13">
        <v>10</v>
      </c>
      <c r="BB9" s="13">
        <v>4</v>
      </c>
      <c r="BC9">
        <v>3</v>
      </c>
      <c r="BD9">
        <v>1.5</v>
      </c>
      <c r="BE9">
        <v>1</v>
      </c>
      <c r="BF9">
        <v>1.5</v>
      </c>
      <c r="BG9">
        <v>1.5</v>
      </c>
      <c r="BH9">
        <f t="shared" si="1"/>
        <v>8.5</v>
      </c>
    </row>
    <row r="10" spans="1:60" x14ac:dyDescent="0.25">
      <c r="A10" t="str">
        <f>SUM!A10</f>
        <v>8.</v>
      </c>
      <c r="B10" s="17">
        <f>SUM!B10</f>
        <v>1115201400303</v>
      </c>
      <c r="C10" s="4">
        <f t="shared" si="0"/>
        <v>0</v>
      </c>
      <c r="D10" s="4">
        <f t="shared" si="2"/>
        <v>0</v>
      </c>
      <c r="E10" s="3"/>
      <c r="F10" s="3"/>
      <c r="G10" s="3"/>
      <c r="H10" s="3"/>
      <c r="I10" s="3"/>
      <c r="J10" s="3"/>
      <c r="K10" s="4"/>
      <c r="L10" s="4"/>
      <c r="M10" s="4"/>
      <c r="N10" s="3"/>
      <c r="O10" s="3"/>
      <c r="P10" s="4"/>
      <c r="Q10" s="4"/>
      <c r="R10" s="3"/>
      <c r="S10" s="3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11"/>
      <c r="AF10" s="11"/>
      <c r="AG10" s="11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4"/>
      <c r="AS10" s="4"/>
      <c r="AT10" s="4"/>
      <c r="AU10" s="3"/>
      <c r="AV10" s="3"/>
      <c r="AW10" s="3"/>
      <c r="AX10" s="3"/>
      <c r="AY10" s="3"/>
      <c r="AZ10" s="3"/>
      <c r="BA10" s="3"/>
      <c r="BB10" s="3"/>
      <c r="BH10">
        <f t="shared" si="1"/>
        <v>0</v>
      </c>
    </row>
    <row r="11" spans="1:60" x14ac:dyDescent="0.25">
      <c r="A11" t="str">
        <f>SUM!A11</f>
        <v>9.</v>
      </c>
      <c r="B11" s="17">
        <f>SUM!B11</f>
        <v>1115202100179</v>
      </c>
      <c r="C11" s="4">
        <f t="shared" si="0"/>
        <v>9.84</v>
      </c>
      <c r="D11" s="4">
        <f t="shared" si="2"/>
        <v>492</v>
      </c>
      <c r="E11" s="13">
        <v>10</v>
      </c>
      <c r="F11" s="13">
        <v>10</v>
      </c>
      <c r="G11" s="13">
        <v>10</v>
      </c>
      <c r="H11" s="13">
        <v>10</v>
      </c>
      <c r="I11" s="13">
        <v>10</v>
      </c>
      <c r="J11" s="13">
        <v>10</v>
      </c>
      <c r="K11" s="14">
        <v>10</v>
      </c>
      <c r="L11" s="14">
        <v>10</v>
      </c>
      <c r="M11" s="14">
        <v>10</v>
      </c>
      <c r="N11" s="13">
        <v>10</v>
      </c>
      <c r="O11" s="13">
        <v>10</v>
      </c>
      <c r="P11" s="14">
        <v>10</v>
      </c>
      <c r="Q11" s="14">
        <v>10</v>
      </c>
      <c r="R11" s="13">
        <v>10</v>
      </c>
      <c r="S11" s="13">
        <v>10</v>
      </c>
      <c r="T11" s="4">
        <v>10</v>
      </c>
      <c r="U11" s="4">
        <v>10</v>
      </c>
      <c r="V11" s="4">
        <v>10</v>
      </c>
      <c r="W11" s="4">
        <v>10</v>
      </c>
      <c r="X11" s="4">
        <v>10</v>
      </c>
      <c r="Y11" s="4">
        <v>10</v>
      </c>
      <c r="Z11" s="4">
        <v>10</v>
      </c>
      <c r="AA11" s="4">
        <v>10</v>
      </c>
      <c r="AB11" s="4">
        <v>10</v>
      </c>
      <c r="AC11" s="4">
        <v>10</v>
      </c>
      <c r="AD11" s="13">
        <v>10</v>
      </c>
      <c r="AE11" s="14">
        <v>10</v>
      </c>
      <c r="AF11" s="14">
        <v>10</v>
      </c>
      <c r="AG11" s="14">
        <v>10</v>
      </c>
      <c r="AH11" s="13">
        <v>10</v>
      </c>
      <c r="AI11" s="13">
        <v>10</v>
      </c>
      <c r="AJ11" s="13">
        <v>10</v>
      </c>
      <c r="AK11" s="13">
        <v>5</v>
      </c>
      <c r="AL11" s="13">
        <v>10</v>
      </c>
      <c r="AM11" s="13">
        <v>10</v>
      </c>
      <c r="AN11" s="14">
        <v>10</v>
      </c>
      <c r="AO11" s="14">
        <v>10</v>
      </c>
      <c r="AP11" s="14">
        <v>10</v>
      </c>
      <c r="AQ11" s="14">
        <v>10</v>
      </c>
      <c r="AR11" s="14">
        <v>10</v>
      </c>
      <c r="AS11" s="14">
        <v>10</v>
      </c>
      <c r="AT11" s="14">
        <v>10</v>
      </c>
      <c r="AU11" s="13">
        <v>7</v>
      </c>
      <c r="AV11" s="13">
        <v>10</v>
      </c>
      <c r="AW11" s="13">
        <v>10</v>
      </c>
      <c r="AX11" s="13">
        <v>10</v>
      </c>
      <c r="AY11" s="13">
        <v>10</v>
      </c>
      <c r="AZ11" s="13">
        <v>10</v>
      </c>
      <c r="BA11" s="13">
        <v>10</v>
      </c>
      <c r="BB11" s="13">
        <v>10</v>
      </c>
      <c r="BC11">
        <v>2</v>
      </c>
      <c r="BD11">
        <v>2</v>
      </c>
      <c r="BE11">
        <v>1</v>
      </c>
      <c r="BF11">
        <v>1</v>
      </c>
      <c r="BG11">
        <v>2</v>
      </c>
      <c r="BH11">
        <f t="shared" si="1"/>
        <v>8</v>
      </c>
    </row>
    <row r="12" spans="1:60" x14ac:dyDescent="0.25">
      <c r="A12" t="str">
        <f>SUM!A12</f>
        <v>10.</v>
      </c>
      <c r="B12" s="17">
        <f>SUM!B12</f>
        <v>1115202000264</v>
      </c>
      <c r="C12" s="4">
        <f t="shared" si="0"/>
        <v>4.38</v>
      </c>
      <c r="D12" s="4">
        <f t="shared" si="2"/>
        <v>219</v>
      </c>
      <c r="E12" s="3">
        <v>10</v>
      </c>
      <c r="F12" s="3">
        <v>10</v>
      </c>
      <c r="G12" s="3">
        <v>10</v>
      </c>
      <c r="H12" s="3">
        <v>10</v>
      </c>
      <c r="I12" s="3">
        <v>10</v>
      </c>
      <c r="J12" s="3">
        <v>10</v>
      </c>
      <c r="K12" s="4">
        <v>0</v>
      </c>
      <c r="L12" s="4">
        <v>0</v>
      </c>
      <c r="M12" s="4">
        <v>0</v>
      </c>
      <c r="N12" s="3">
        <v>0</v>
      </c>
      <c r="O12" s="3">
        <v>0</v>
      </c>
      <c r="P12" s="4">
        <v>0</v>
      </c>
      <c r="Q12" s="4">
        <v>0</v>
      </c>
      <c r="R12" s="3">
        <v>0</v>
      </c>
      <c r="S12" s="3">
        <v>0</v>
      </c>
      <c r="T12" s="4">
        <v>10</v>
      </c>
      <c r="U12" s="4">
        <v>10</v>
      </c>
      <c r="V12" s="4">
        <v>10</v>
      </c>
      <c r="W12" s="4">
        <v>10</v>
      </c>
      <c r="X12" s="4">
        <v>5</v>
      </c>
      <c r="Y12" s="4">
        <v>10</v>
      </c>
      <c r="Z12" s="4">
        <v>9</v>
      </c>
      <c r="AA12" s="4">
        <v>10</v>
      </c>
      <c r="AB12" s="4">
        <v>10</v>
      </c>
      <c r="AC12" s="4">
        <v>10</v>
      </c>
      <c r="AD12" s="3">
        <v>10</v>
      </c>
      <c r="AE12" s="11">
        <v>10</v>
      </c>
      <c r="AF12" s="11">
        <v>10</v>
      </c>
      <c r="AG12" s="11">
        <v>10</v>
      </c>
      <c r="AH12" s="3">
        <v>10</v>
      </c>
      <c r="AI12" s="3">
        <v>0</v>
      </c>
      <c r="AJ12" s="3">
        <v>10</v>
      </c>
      <c r="AK12" s="3">
        <v>5</v>
      </c>
      <c r="AL12" s="3">
        <v>0</v>
      </c>
      <c r="AM12" s="3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>
        <v>1</v>
      </c>
      <c r="BD12">
        <v>1.5</v>
      </c>
      <c r="BE12">
        <v>1</v>
      </c>
      <c r="BF12">
        <v>1</v>
      </c>
      <c r="BH12">
        <f t="shared" si="1"/>
        <v>4.5</v>
      </c>
    </row>
    <row r="13" spans="1:60" x14ac:dyDescent="0.25">
      <c r="A13" t="str">
        <f>SUM!A13</f>
        <v>11.</v>
      </c>
      <c r="B13" s="17">
        <f>SUM!B13</f>
        <v>1115201900198</v>
      </c>
      <c r="C13" s="4">
        <f t="shared" si="0"/>
        <v>1.5</v>
      </c>
      <c r="D13" s="4">
        <f t="shared" ref="D13:D14" si="3">SUM(E13:BB13)</f>
        <v>75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4">
        <v>0</v>
      </c>
      <c r="L13" s="14">
        <v>0</v>
      </c>
      <c r="M13" s="14">
        <v>0</v>
      </c>
      <c r="N13" s="13">
        <v>0</v>
      </c>
      <c r="O13" s="13">
        <v>0</v>
      </c>
      <c r="P13" s="14">
        <v>0</v>
      </c>
      <c r="Q13" s="14">
        <v>0</v>
      </c>
      <c r="R13" s="13">
        <v>0</v>
      </c>
      <c r="S13" s="13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3">
        <v>0</v>
      </c>
      <c r="AE13" s="14">
        <v>0</v>
      </c>
      <c r="AF13" s="14">
        <v>10</v>
      </c>
      <c r="AG13" s="14">
        <v>10</v>
      </c>
      <c r="AH13" s="13">
        <v>10</v>
      </c>
      <c r="AI13" s="13">
        <v>0</v>
      </c>
      <c r="AJ13" s="13">
        <v>10</v>
      </c>
      <c r="AK13" s="13">
        <v>10</v>
      </c>
      <c r="AL13" s="13">
        <v>0</v>
      </c>
      <c r="AM13" s="13">
        <v>0</v>
      </c>
      <c r="AN13" s="14">
        <v>10</v>
      </c>
      <c r="AO13" s="14">
        <v>10</v>
      </c>
      <c r="AP13" s="14">
        <v>5</v>
      </c>
      <c r="AQ13" s="14">
        <v>0</v>
      </c>
      <c r="AR13" s="14">
        <v>0</v>
      </c>
      <c r="AS13" s="14">
        <v>0</v>
      </c>
      <c r="AT13" s="14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H13">
        <f t="shared" si="1"/>
        <v>0</v>
      </c>
    </row>
    <row r="14" spans="1:60" x14ac:dyDescent="0.25">
      <c r="A14" t="str">
        <f>SUM!A14</f>
        <v>12.</v>
      </c>
      <c r="B14" s="17">
        <f>SUM!B14</f>
        <v>1115201900198</v>
      </c>
      <c r="C14" s="4">
        <f t="shared" si="0"/>
        <v>6.98</v>
      </c>
      <c r="D14" s="4">
        <f t="shared" si="3"/>
        <v>349</v>
      </c>
      <c r="E14" s="3">
        <v>10</v>
      </c>
      <c r="F14" s="3">
        <v>10</v>
      </c>
      <c r="G14" s="3">
        <v>10</v>
      </c>
      <c r="H14" s="3">
        <v>5</v>
      </c>
      <c r="I14" s="3">
        <v>10</v>
      </c>
      <c r="J14" s="3">
        <v>10</v>
      </c>
      <c r="K14" s="4">
        <v>10</v>
      </c>
      <c r="L14" s="4">
        <v>10</v>
      </c>
      <c r="M14" s="4">
        <v>10</v>
      </c>
      <c r="N14" s="3">
        <v>10</v>
      </c>
      <c r="O14" s="3">
        <v>5</v>
      </c>
      <c r="P14" s="4">
        <v>10</v>
      </c>
      <c r="Q14" s="4">
        <v>5</v>
      </c>
      <c r="R14" s="3">
        <v>10</v>
      </c>
      <c r="S14" s="3">
        <v>0</v>
      </c>
      <c r="T14" s="4">
        <v>10</v>
      </c>
      <c r="U14" s="4">
        <v>5</v>
      </c>
      <c r="V14" s="4">
        <v>7</v>
      </c>
      <c r="W14" s="4">
        <v>0</v>
      </c>
      <c r="X14" s="4">
        <v>5</v>
      </c>
      <c r="Y14" s="4">
        <v>10</v>
      </c>
      <c r="Z14" s="4">
        <v>10</v>
      </c>
      <c r="AA14" s="4">
        <v>5</v>
      </c>
      <c r="AB14" s="4">
        <v>10</v>
      </c>
      <c r="AC14" s="4">
        <v>10</v>
      </c>
      <c r="AD14" s="3">
        <v>10</v>
      </c>
      <c r="AE14" s="11">
        <v>0</v>
      </c>
      <c r="AF14" s="11">
        <v>0</v>
      </c>
      <c r="AG14" s="11">
        <v>0</v>
      </c>
      <c r="AH14" s="3">
        <v>0</v>
      </c>
      <c r="AI14" s="3">
        <v>8</v>
      </c>
      <c r="AJ14" s="3">
        <v>10</v>
      </c>
      <c r="AK14" s="3">
        <v>10</v>
      </c>
      <c r="AL14" s="3">
        <v>10</v>
      </c>
      <c r="AM14" s="3">
        <v>10</v>
      </c>
      <c r="AN14" s="4">
        <v>10</v>
      </c>
      <c r="AO14" s="4">
        <v>7</v>
      </c>
      <c r="AP14" s="4">
        <v>10</v>
      </c>
      <c r="AQ14" s="4">
        <v>10</v>
      </c>
      <c r="AR14" s="4">
        <v>10</v>
      </c>
      <c r="AS14" s="4">
        <v>0</v>
      </c>
      <c r="AT14" s="4">
        <v>10</v>
      </c>
      <c r="AU14" s="3">
        <v>5</v>
      </c>
      <c r="AV14" s="3">
        <v>0</v>
      </c>
      <c r="AW14" s="3">
        <v>10</v>
      </c>
      <c r="AX14" s="3">
        <v>10</v>
      </c>
      <c r="AY14" s="3">
        <v>0</v>
      </c>
      <c r="AZ14" s="3">
        <v>10</v>
      </c>
      <c r="BA14" s="3">
        <v>0</v>
      </c>
      <c r="BB14" s="3">
        <v>2</v>
      </c>
      <c r="BC14">
        <v>1</v>
      </c>
      <c r="BD14">
        <v>1</v>
      </c>
      <c r="BE14">
        <v>1</v>
      </c>
      <c r="BH14">
        <f t="shared" si="1"/>
        <v>3</v>
      </c>
    </row>
    <row r="15" spans="1:60" x14ac:dyDescent="0.25">
      <c r="A15" t="str">
        <f>SUM!A15</f>
        <v>13.</v>
      </c>
      <c r="B15" s="17">
        <f>SUM!B15</f>
        <v>1115201900017</v>
      </c>
      <c r="C15" s="4">
        <f t="shared" ref="C15" si="4">D15/50</f>
        <v>4.54</v>
      </c>
      <c r="D15" s="4">
        <f t="shared" ref="D15" si="5">SUM(E15:BB15)</f>
        <v>227</v>
      </c>
      <c r="E15" s="13">
        <v>10</v>
      </c>
      <c r="F15" s="13">
        <v>10</v>
      </c>
      <c r="G15" s="13">
        <v>7</v>
      </c>
      <c r="H15" s="13">
        <v>10</v>
      </c>
      <c r="I15" s="13">
        <v>10</v>
      </c>
      <c r="J15" s="13">
        <v>10</v>
      </c>
      <c r="K15" s="14">
        <v>10</v>
      </c>
      <c r="L15" s="14">
        <v>10</v>
      </c>
      <c r="M15" s="14">
        <v>7</v>
      </c>
      <c r="N15" s="13">
        <v>7</v>
      </c>
      <c r="O15" s="13">
        <v>7</v>
      </c>
      <c r="P15" s="14">
        <v>5</v>
      </c>
      <c r="Q15" s="14">
        <v>5</v>
      </c>
      <c r="R15" s="13">
        <v>7</v>
      </c>
      <c r="S15" s="13">
        <v>7</v>
      </c>
      <c r="T15" s="14">
        <v>10</v>
      </c>
      <c r="U15" s="14">
        <v>10</v>
      </c>
      <c r="V15" s="14">
        <v>6</v>
      </c>
      <c r="W15" s="14">
        <v>10</v>
      </c>
      <c r="X15" s="14">
        <v>10</v>
      </c>
      <c r="Y15" s="14">
        <v>10</v>
      </c>
      <c r="Z15" s="14">
        <v>10</v>
      </c>
      <c r="AA15" s="14">
        <v>10</v>
      </c>
      <c r="AB15" s="14">
        <v>9</v>
      </c>
      <c r="AC15" s="14">
        <v>10</v>
      </c>
      <c r="AD15" s="13">
        <v>10</v>
      </c>
      <c r="AE15" s="14">
        <v>0</v>
      </c>
      <c r="AF15" s="14">
        <v>0</v>
      </c>
      <c r="AG15" s="14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>
        <v>3</v>
      </c>
      <c r="BD15">
        <v>1</v>
      </c>
      <c r="BE15">
        <v>1</v>
      </c>
      <c r="BF15">
        <v>1</v>
      </c>
      <c r="BG15">
        <v>1</v>
      </c>
    </row>
    <row r="16" spans="1:60" x14ac:dyDescent="0.25"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5:54" x14ac:dyDescent="0.25">
      <c r="E17" s="2">
        <f>SUM(E3:E15)</f>
        <v>100</v>
      </c>
      <c r="F17" s="2">
        <f>SUM(F3:F15)</f>
        <v>100</v>
      </c>
      <c r="G17" s="2">
        <f>SUM(G3:G15)</f>
        <v>97</v>
      </c>
      <c r="H17" s="2">
        <f>SUM(H3:H15)</f>
        <v>95</v>
      </c>
      <c r="I17" s="2">
        <f>SUM(I3:I15)</f>
        <v>100</v>
      </c>
      <c r="J17" s="2">
        <f>SUM(J3:J15)</f>
        <v>100</v>
      </c>
      <c r="K17" s="2">
        <f>SUM(K3:K15)</f>
        <v>80</v>
      </c>
      <c r="L17" s="2">
        <f>SUM(L3:L15)</f>
        <v>90</v>
      </c>
      <c r="M17" s="2">
        <f>SUM(M3:M15)</f>
        <v>87</v>
      </c>
      <c r="N17" s="2">
        <f>SUM(N3:N15)</f>
        <v>82</v>
      </c>
      <c r="O17" s="2">
        <f>SUM(O3:O15)</f>
        <v>77</v>
      </c>
      <c r="P17" s="2">
        <f>SUM(P3:P15)</f>
        <v>69</v>
      </c>
      <c r="Q17" s="2">
        <f>SUM(Q3:Q15)</f>
        <v>54</v>
      </c>
      <c r="R17" s="2">
        <f>SUM(R3:R15)</f>
        <v>67</v>
      </c>
      <c r="S17" s="2">
        <f>SUM(S3:S15)</f>
        <v>47</v>
      </c>
      <c r="T17" s="2">
        <f>SUM(T3:T15)</f>
        <v>100</v>
      </c>
      <c r="U17" s="2">
        <f>SUM(U3:U15)</f>
        <v>95</v>
      </c>
      <c r="V17" s="2">
        <f>SUM(V3:V15)</f>
        <v>83</v>
      </c>
      <c r="W17" s="2">
        <f>SUM(W3:W15)</f>
        <v>90</v>
      </c>
      <c r="X17" s="2">
        <f>SUM(X3:X15)</f>
        <v>80</v>
      </c>
      <c r="Y17" s="2">
        <f>SUM(Y3:Y15)</f>
        <v>93</v>
      </c>
      <c r="Z17" s="2">
        <f>SUM(Z3:Z15)</f>
        <v>92</v>
      </c>
      <c r="AA17" s="2">
        <f>SUM(AA3:AA15)</f>
        <v>88</v>
      </c>
      <c r="AB17" s="2">
        <f>SUM(AB3:AB15)</f>
        <v>87</v>
      </c>
      <c r="AC17" s="2">
        <f>SUM(AC3:AC15)</f>
        <v>93</v>
      </c>
      <c r="AD17" s="2">
        <f>SUM(AD3:AD15)</f>
        <v>100</v>
      </c>
      <c r="AE17" s="2">
        <f>SUM(AE3:AE15)</f>
        <v>75</v>
      </c>
      <c r="AF17" s="2">
        <f>SUM(AF3:AF15)</f>
        <v>85</v>
      </c>
      <c r="AG17" s="2">
        <f>SUM(AG3:AG15)</f>
        <v>86</v>
      </c>
      <c r="AH17" s="2">
        <f>SUM(AH3:AH15)</f>
        <v>70</v>
      </c>
      <c r="AI17" s="2">
        <f>SUM(AI3:AI15)</f>
        <v>38</v>
      </c>
      <c r="AJ17" s="2">
        <f>SUM(AJ3:AJ15)</f>
        <v>80</v>
      </c>
      <c r="AK17" s="2">
        <f>SUM(AK3:AK15)</f>
        <v>70</v>
      </c>
      <c r="AL17" s="2">
        <f>SUM(AL3:AL15)</f>
        <v>60</v>
      </c>
      <c r="AM17" s="2">
        <f>SUM(AM3:AM15)</f>
        <v>70</v>
      </c>
      <c r="AN17" s="2">
        <f>SUM(AN3:AN15)</f>
        <v>90</v>
      </c>
      <c r="AO17" s="2">
        <f>SUM(AO3:AO15)</f>
        <v>95</v>
      </c>
      <c r="AP17" s="2">
        <f>SUM(AP3:AP15)</f>
        <v>75</v>
      </c>
      <c r="AQ17" s="2">
        <f>SUM(AQ3:AQ15)</f>
        <v>70</v>
      </c>
      <c r="AR17" s="2">
        <f>SUM(AR3:AR15)</f>
        <v>75</v>
      </c>
      <c r="AS17" s="2">
        <f>SUM(AS3:AS15)</f>
        <v>50</v>
      </c>
      <c r="AT17" s="2">
        <f>SUM(AT3:AT15)</f>
        <v>60</v>
      </c>
      <c r="AU17" s="2">
        <f>SUM(AU3:AU15)</f>
        <v>63</v>
      </c>
      <c r="AV17" s="2">
        <f>SUM(AV3:AV15)</f>
        <v>49</v>
      </c>
      <c r="AW17" s="2">
        <f>SUM(AW3:AW15)</f>
        <v>85</v>
      </c>
      <c r="AX17" s="2">
        <f>SUM(AX3:AX15)</f>
        <v>90</v>
      </c>
      <c r="AY17" s="2">
        <f>SUM(AY3:AY15)</f>
        <v>70</v>
      </c>
      <c r="AZ17" s="2">
        <f>SUM(AZ3:AZ15)</f>
        <v>88</v>
      </c>
      <c r="BA17" s="2">
        <f>SUM(BA3:BA15)</f>
        <v>70</v>
      </c>
      <c r="BB17" s="2">
        <f>SUM(BB3:BB15)</f>
        <v>56</v>
      </c>
    </row>
    <row r="18" spans="5:54" x14ac:dyDescent="0.25">
      <c r="E18" s="2">
        <f>E17/16</f>
        <v>6.25</v>
      </c>
      <c r="F18" s="2">
        <f t="shared" ref="F18:BB18" si="6">F17/16</f>
        <v>6.25</v>
      </c>
      <c r="G18" s="2">
        <f t="shared" si="6"/>
        <v>6.0625</v>
      </c>
      <c r="H18" s="2">
        <f t="shared" si="6"/>
        <v>5.9375</v>
      </c>
      <c r="I18" s="2">
        <f t="shared" si="6"/>
        <v>6.25</v>
      </c>
      <c r="J18" s="2">
        <f t="shared" si="6"/>
        <v>6.25</v>
      </c>
      <c r="K18" s="2">
        <f t="shared" si="6"/>
        <v>5</v>
      </c>
      <c r="L18" s="2">
        <f t="shared" si="6"/>
        <v>5.625</v>
      </c>
      <c r="M18" s="2">
        <f t="shared" si="6"/>
        <v>5.4375</v>
      </c>
      <c r="N18" s="2">
        <f t="shared" si="6"/>
        <v>5.125</v>
      </c>
      <c r="O18" s="2">
        <f t="shared" si="6"/>
        <v>4.8125</v>
      </c>
      <c r="P18" s="2">
        <f t="shared" si="6"/>
        <v>4.3125</v>
      </c>
      <c r="Q18" s="2">
        <f t="shared" si="6"/>
        <v>3.375</v>
      </c>
      <c r="R18" s="2">
        <f t="shared" si="6"/>
        <v>4.1875</v>
      </c>
      <c r="S18" s="2">
        <f t="shared" si="6"/>
        <v>2.9375</v>
      </c>
      <c r="T18" s="2">
        <f t="shared" si="6"/>
        <v>6.25</v>
      </c>
      <c r="U18" s="2">
        <f t="shared" si="6"/>
        <v>5.9375</v>
      </c>
      <c r="V18" s="2">
        <f t="shared" si="6"/>
        <v>5.1875</v>
      </c>
      <c r="W18" s="2">
        <f t="shared" si="6"/>
        <v>5.625</v>
      </c>
      <c r="X18" s="2">
        <f t="shared" si="6"/>
        <v>5</v>
      </c>
      <c r="Y18" s="2">
        <f t="shared" si="6"/>
        <v>5.8125</v>
      </c>
      <c r="Z18" s="2">
        <f t="shared" si="6"/>
        <v>5.75</v>
      </c>
      <c r="AA18" s="2">
        <f t="shared" si="6"/>
        <v>5.5</v>
      </c>
      <c r="AB18" s="2">
        <f t="shared" si="6"/>
        <v>5.4375</v>
      </c>
      <c r="AC18" s="2">
        <f t="shared" si="6"/>
        <v>5.8125</v>
      </c>
      <c r="AD18" s="2">
        <f t="shared" si="6"/>
        <v>6.25</v>
      </c>
      <c r="AE18" s="2">
        <f t="shared" si="6"/>
        <v>4.6875</v>
      </c>
      <c r="AF18" s="2">
        <f t="shared" si="6"/>
        <v>5.3125</v>
      </c>
      <c r="AG18" s="2">
        <f t="shared" si="6"/>
        <v>5.375</v>
      </c>
      <c r="AH18" s="2">
        <f t="shared" si="6"/>
        <v>4.375</v>
      </c>
      <c r="AI18" s="2">
        <f t="shared" si="6"/>
        <v>2.375</v>
      </c>
      <c r="AJ18" s="2">
        <f t="shared" si="6"/>
        <v>5</v>
      </c>
      <c r="AK18" s="2">
        <f t="shared" si="6"/>
        <v>4.375</v>
      </c>
      <c r="AL18" s="2">
        <f t="shared" si="6"/>
        <v>3.75</v>
      </c>
      <c r="AM18" s="2">
        <f t="shared" si="6"/>
        <v>4.375</v>
      </c>
      <c r="AN18" s="2">
        <f t="shared" si="6"/>
        <v>5.625</v>
      </c>
      <c r="AO18" s="2">
        <f t="shared" si="6"/>
        <v>5.9375</v>
      </c>
      <c r="AP18" s="2">
        <f t="shared" si="6"/>
        <v>4.6875</v>
      </c>
      <c r="AQ18" s="2">
        <f t="shared" si="6"/>
        <v>4.375</v>
      </c>
      <c r="AR18" s="2">
        <f t="shared" si="6"/>
        <v>4.6875</v>
      </c>
      <c r="AS18" s="2">
        <f t="shared" si="6"/>
        <v>3.125</v>
      </c>
      <c r="AT18" s="2">
        <f t="shared" si="6"/>
        <v>3.75</v>
      </c>
      <c r="AU18" s="2">
        <f t="shared" si="6"/>
        <v>3.9375</v>
      </c>
      <c r="AV18" s="2">
        <f t="shared" si="6"/>
        <v>3.0625</v>
      </c>
      <c r="AW18" s="2">
        <f t="shared" si="6"/>
        <v>5.3125</v>
      </c>
      <c r="AX18" s="2">
        <f t="shared" si="6"/>
        <v>5.625</v>
      </c>
      <c r="AY18" s="2">
        <f t="shared" si="6"/>
        <v>4.375</v>
      </c>
      <c r="AZ18" s="2">
        <f t="shared" si="6"/>
        <v>5.5</v>
      </c>
      <c r="BA18" s="2">
        <f t="shared" si="6"/>
        <v>4.375</v>
      </c>
      <c r="BB18" s="2">
        <f t="shared" si="6"/>
        <v>3.5</v>
      </c>
    </row>
  </sheetData>
  <mergeCells count="10">
    <mergeCell ref="AH1:AM1"/>
    <mergeCell ref="AN1:AT1"/>
    <mergeCell ref="AE1:AG1"/>
    <mergeCell ref="AU1:BB1"/>
    <mergeCell ref="E1:J1"/>
    <mergeCell ref="K1:M1"/>
    <mergeCell ref="T1:AC1"/>
    <mergeCell ref="N1:O1"/>
    <mergeCell ref="P1:Q1"/>
    <mergeCell ref="R1:S1"/>
  </mergeCells>
  <pageMargins left="0.25" right="0.25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5F18-6CA2-443A-BA2C-28AA9E91ED0D}">
  <dimension ref="A1:I14"/>
  <sheetViews>
    <sheetView workbookViewId="0">
      <selection activeCell="A15" sqref="A15:XFD19"/>
    </sheetView>
  </sheetViews>
  <sheetFormatPr defaultRowHeight="15" x14ac:dyDescent="0.25"/>
  <cols>
    <col min="1" max="1" width="9.140625" style="2"/>
    <col min="2" max="2" width="17.85546875" customWidth="1"/>
    <col min="3" max="3" width="9.85546875" style="25" customWidth="1"/>
    <col min="4" max="4" width="9.140625" hidden="1" customWidth="1"/>
    <col min="5" max="5" width="16.42578125" style="2" customWidth="1"/>
    <col min="6" max="6" width="15" style="2" customWidth="1"/>
    <col min="7" max="7" width="19.140625" style="2" customWidth="1"/>
    <col min="8" max="8" width="15" style="2" customWidth="1"/>
  </cols>
  <sheetData>
    <row r="1" spans="1:9" x14ac:dyDescent="0.25">
      <c r="A1" s="6"/>
      <c r="B1" s="6" t="s">
        <v>67</v>
      </c>
      <c r="C1" s="23" t="s">
        <v>65</v>
      </c>
      <c r="D1" s="21"/>
      <c r="E1" s="22" t="s">
        <v>41</v>
      </c>
      <c r="F1" s="22" t="s">
        <v>42</v>
      </c>
      <c r="G1" s="22" t="s">
        <v>43</v>
      </c>
      <c r="H1" s="22" t="s">
        <v>44</v>
      </c>
      <c r="I1" s="18" t="s">
        <v>45</v>
      </c>
    </row>
    <row r="2" spans="1:9" x14ac:dyDescent="0.25">
      <c r="A2" s="4" t="str">
        <f>SUM!A3</f>
        <v>1.</v>
      </c>
      <c r="B2" s="17">
        <f>SUM!B3</f>
        <v>1115201900310</v>
      </c>
      <c r="C2" s="24">
        <f t="shared" ref="C2:C14" si="0">D2/4</f>
        <v>8.75</v>
      </c>
      <c r="D2" s="17">
        <f t="shared" ref="D2:D4" si="1">SUM(E2:H2)</f>
        <v>35</v>
      </c>
      <c r="E2" s="19">
        <v>5</v>
      </c>
      <c r="F2" s="19">
        <v>10</v>
      </c>
      <c r="G2" s="19">
        <v>10</v>
      </c>
      <c r="H2" s="19">
        <v>10</v>
      </c>
      <c r="I2" s="18">
        <v>3</v>
      </c>
    </row>
    <row r="3" spans="1:9" x14ac:dyDescent="0.25">
      <c r="A3" s="4" t="str">
        <f>SUM!A4</f>
        <v>2.</v>
      </c>
      <c r="B3" s="17">
        <f>SUM!B4</f>
        <v>1115201900028</v>
      </c>
      <c r="C3" s="24">
        <f t="shared" si="0"/>
        <v>5</v>
      </c>
      <c r="D3" s="17">
        <f t="shared" si="1"/>
        <v>20</v>
      </c>
      <c r="E3" s="4">
        <v>5</v>
      </c>
      <c r="F3" s="20">
        <v>5</v>
      </c>
      <c r="G3" s="20">
        <v>5</v>
      </c>
      <c r="H3" s="20">
        <v>5</v>
      </c>
      <c r="I3" s="17">
        <v>16</v>
      </c>
    </row>
    <row r="4" spans="1:9" x14ac:dyDescent="0.25">
      <c r="A4" s="4" t="str">
        <f>SUM!A5</f>
        <v>3.</v>
      </c>
      <c r="B4" s="17">
        <f>SUM!B5</f>
        <v>1115202100241</v>
      </c>
      <c r="C4" s="24">
        <f t="shared" si="0"/>
        <v>9.5</v>
      </c>
      <c r="D4" s="17">
        <f t="shared" si="1"/>
        <v>38</v>
      </c>
      <c r="E4" s="4">
        <v>8</v>
      </c>
      <c r="F4" s="4">
        <v>10</v>
      </c>
      <c r="G4" s="4">
        <v>10</v>
      </c>
      <c r="H4" s="4">
        <v>10</v>
      </c>
      <c r="I4" s="16">
        <v>6</v>
      </c>
    </row>
    <row r="5" spans="1:9" x14ac:dyDescent="0.25">
      <c r="A5" s="4" t="str">
        <f>SUM!A6</f>
        <v>4.</v>
      </c>
      <c r="B5" s="17">
        <f>SUM!B6</f>
        <v>1115201600080</v>
      </c>
      <c r="C5" s="24">
        <f t="shared" si="0"/>
        <v>1.5</v>
      </c>
      <c r="D5" s="17">
        <f t="shared" ref="D5:D10" si="2">SUM(E5:H5)</f>
        <v>6</v>
      </c>
      <c r="E5" s="4">
        <v>0</v>
      </c>
      <c r="F5" s="4">
        <v>2</v>
      </c>
      <c r="G5" s="4">
        <v>2</v>
      </c>
      <c r="H5" s="4">
        <v>2</v>
      </c>
      <c r="I5" s="16">
        <v>5</v>
      </c>
    </row>
    <row r="6" spans="1:9" x14ac:dyDescent="0.25">
      <c r="A6" s="4" t="str">
        <f>SUM!A7</f>
        <v>5.</v>
      </c>
      <c r="B6" s="17">
        <f>SUM!B7</f>
        <v>1115202200108</v>
      </c>
      <c r="C6" s="24">
        <f t="shared" si="0"/>
        <v>5.25</v>
      </c>
      <c r="D6" s="17">
        <f t="shared" si="2"/>
        <v>21</v>
      </c>
      <c r="E6" s="4">
        <v>0</v>
      </c>
      <c r="F6" s="4">
        <v>7</v>
      </c>
      <c r="G6" s="4">
        <v>7</v>
      </c>
      <c r="H6" s="4">
        <v>7</v>
      </c>
      <c r="I6" s="16"/>
    </row>
    <row r="7" spans="1:9" x14ac:dyDescent="0.25">
      <c r="A7" s="4" t="str">
        <f>SUM!A8</f>
        <v>6.</v>
      </c>
      <c r="B7" s="17">
        <f>SUM!B8</f>
        <v>1115202200141</v>
      </c>
      <c r="C7" s="24">
        <f t="shared" si="0"/>
        <v>8.75</v>
      </c>
      <c r="D7" s="17">
        <f t="shared" si="2"/>
        <v>35</v>
      </c>
      <c r="E7" s="4">
        <v>6</v>
      </c>
      <c r="F7" s="4">
        <v>10</v>
      </c>
      <c r="G7" s="4">
        <v>10</v>
      </c>
      <c r="H7" s="4">
        <v>9</v>
      </c>
      <c r="I7" s="16">
        <v>3</v>
      </c>
    </row>
    <row r="8" spans="1:9" x14ac:dyDescent="0.25">
      <c r="A8" s="4" t="str">
        <f>SUM!A9</f>
        <v>7.</v>
      </c>
      <c r="B8" s="17">
        <f>SUM!B9</f>
        <v>1115202000228</v>
      </c>
      <c r="C8" s="24">
        <f t="shared" si="0"/>
        <v>6.75</v>
      </c>
      <c r="D8" s="17">
        <f t="shared" si="2"/>
        <v>27</v>
      </c>
      <c r="E8" s="4">
        <v>0</v>
      </c>
      <c r="F8" s="4">
        <v>10</v>
      </c>
      <c r="G8" s="4">
        <v>9</v>
      </c>
      <c r="H8" s="4">
        <v>8</v>
      </c>
      <c r="I8" s="16"/>
    </row>
    <row r="9" spans="1:9" x14ac:dyDescent="0.25">
      <c r="A9" s="4" t="str">
        <f>SUM!A10</f>
        <v>8.</v>
      </c>
      <c r="B9" s="17">
        <f>SUM!B10</f>
        <v>1115201400303</v>
      </c>
      <c r="C9" s="24">
        <f t="shared" si="0"/>
        <v>0</v>
      </c>
      <c r="D9" s="17">
        <f t="shared" si="2"/>
        <v>0</v>
      </c>
      <c r="E9" s="4"/>
      <c r="F9" s="4"/>
      <c r="G9" s="4"/>
      <c r="H9" s="4"/>
      <c r="I9" s="16"/>
    </row>
    <row r="10" spans="1:9" x14ac:dyDescent="0.25">
      <c r="A10" s="4" t="str">
        <f>SUM!A11</f>
        <v>9.</v>
      </c>
      <c r="B10" s="17">
        <f>SUM!B11</f>
        <v>1115202100179</v>
      </c>
      <c r="C10" s="24">
        <f t="shared" si="0"/>
        <v>1.5</v>
      </c>
      <c r="D10" s="17">
        <f t="shared" si="2"/>
        <v>6</v>
      </c>
      <c r="E10" s="4">
        <v>0</v>
      </c>
      <c r="F10" s="4">
        <v>2</v>
      </c>
      <c r="G10" s="4">
        <v>2</v>
      </c>
      <c r="H10" s="4">
        <v>2</v>
      </c>
      <c r="I10" s="16">
        <v>3</v>
      </c>
    </row>
    <row r="11" spans="1:9" x14ac:dyDescent="0.25">
      <c r="A11" s="4" t="str">
        <f>SUM!A12</f>
        <v>10.</v>
      </c>
      <c r="B11" s="17">
        <f>SUM!B12</f>
        <v>1115202000264</v>
      </c>
      <c r="C11" s="24">
        <f t="shared" si="0"/>
        <v>0</v>
      </c>
      <c r="D11" s="17">
        <f>SUM(E11:H11)</f>
        <v>0</v>
      </c>
      <c r="E11" s="4"/>
      <c r="F11" s="4"/>
      <c r="G11" s="4"/>
      <c r="H11" s="4"/>
      <c r="I11" s="16"/>
    </row>
    <row r="12" spans="1:9" x14ac:dyDescent="0.25">
      <c r="A12" s="4" t="str">
        <f>SUM!A13</f>
        <v>11.</v>
      </c>
      <c r="B12" s="17">
        <f>SUM!B13</f>
        <v>1115201900198</v>
      </c>
      <c r="C12" s="24">
        <f t="shared" si="0"/>
        <v>0</v>
      </c>
      <c r="D12" s="17">
        <f>SUM(E12:H12)</f>
        <v>0</v>
      </c>
      <c r="E12" s="4"/>
      <c r="F12" s="4"/>
      <c r="G12" s="4"/>
      <c r="H12" s="4"/>
      <c r="I12" s="16"/>
    </row>
    <row r="13" spans="1:9" x14ac:dyDescent="0.25">
      <c r="A13" s="4" t="str">
        <f>SUM!A14</f>
        <v>12.</v>
      </c>
      <c r="B13" s="17">
        <f>SUM!B14</f>
        <v>1115201900198</v>
      </c>
      <c r="C13" s="24">
        <f t="shared" si="0"/>
        <v>8</v>
      </c>
      <c r="D13" s="17">
        <f t="shared" ref="D13" si="3">SUM(E13:H13)</f>
        <v>32</v>
      </c>
      <c r="E13" s="4">
        <v>2</v>
      </c>
      <c r="F13" s="4">
        <v>10</v>
      </c>
      <c r="G13" s="4">
        <v>10</v>
      </c>
      <c r="H13" s="4">
        <v>10</v>
      </c>
      <c r="I13" s="16">
        <v>3</v>
      </c>
    </row>
    <row r="14" spans="1:9" x14ac:dyDescent="0.25">
      <c r="A14" s="4" t="str">
        <f>SUM!A15</f>
        <v>13.</v>
      </c>
      <c r="B14" s="17">
        <f>SUM!B15</f>
        <v>1115201900017</v>
      </c>
      <c r="C14" s="24">
        <f t="shared" si="0"/>
        <v>0</v>
      </c>
      <c r="D14" s="17"/>
      <c r="E14" s="4"/>
      <c r="F14" s="4"/>
      <c r="G14" s="4"/>
      <c r="H14" s="4"/>
      <c r="I14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4</vt:i4>
      </vt:variant>
    </vt:vector>
  </HeadingPairs>
  <TitlesOfParts>
    <vt:vector size="8" baseType="lpstr">
      <vt:lpstr>SUM</vt:lpstr>
      <vt:lpstr>A1</vt:lpstr>
      <vt:lpstr>Α2</vt:lpstr>
      <vt:lpstr>Α3</vt:lpstr>
      <vt:lpstr>'A1'!Print_Area</vt:lpstr>
      <vt:lpstr>SUM!Print_Area</vt:lpstr>
      <vt:lpstr>Α2!Print_Area</vt:lpstr>
      <vt:lpstr>Α3!Print_Area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ourna</dc:creator>
  <cp:lastModifiedBy>Pantelis Balaouras</cp:lastModifiedBy>
  <cp:lastPrinted>2024-07-19T10:53:28Z</cp:lastPrinted>
  <dcterms:created xsi:type="dcterms:W3CDTF">2023-07-23T08:30:40Z</dcterms:created>
  <dcterms:modified xsi:type="dcterms:W3CDTF">2025-07-16T12:50:02Z</dcterms:modified>
</cp:coreProperties>
</file>