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20" windowHeight="12080"/>
  </bookViews>
  <sheets>
    <sheet name="ΤΟΜΗ_1" sheetId="1" r:id="rId1"/>
    <sheet name="ΤΟΜΗ_1 (2)" sheetId="4" r:id="rId2"/>
  </sheets>
  <calcPr calcId="125725"/>
</workbook>
</file>

<file path=xl/calcChain.xml><?xml version="1.0" encoding="utf-8"?>
<calcChain xmlns="http://schemas.openxmlformats.org/spreadsheetml/2006/main">
  <c r="H16" i="1"/>
  <c r="H14"/>
  <c r="H15" s="1"/>
  <c r="I15"/>
  <c r="N2" i="4"/>
  <c r="AG16"/>
  <c r="Y13"/>
  <c r="Y16" s="1"/>
  <c r="Y10"/>
  <c r="F606"/>
  <c r="D606"/>
  <c r="B606"/>
  <c r="D605"/>
  <c r="C605"/>
  <c r="B605"/>
  <c r="A605"/>
  <c r="D604"/>
  <c r="C604"/>
  <c r="B604"/>
  <c r="A604"/>
  <c r="D603"/>
  <c r="C603"/>
  <c r="B603"/>
  <c r="A603"/>
  <c r="D602"/>
  <c r="C602"/>
  <c r="B602"/>
  <c r="A602"/>
  <c r="D601"/>
  <c r="C601"/>
  <c r="B601"/>
  <c r="A601"/>
  <c r="D600"/>
  <c r="C600"/>
  <c r="B600"/>
  <c r="A600"/>
  <c r="D599"/>
  <c r="C599"/>
  <c r="B599"/>
  <c r="A599"/>
  <c r="D598"/>
  <c r="C598"/>
  <c r="B598"/>
  <c r="A598"/>
  <c r="D597"/>
  <c r="C597"/>
  <c r="B597"/>
  <c r="A597"/>
  <c r="D596"/>
  <c r="C596"/>
  <c r="B596"/>
  <c r="A596"/>
  <c r="D595"/>
  <c r="C595"/>
  <c r="B595"/>
  <c r="A595"/>
  <c r="D594"/>
  <c r="C594"/>
  <c r="B594"/>
  <c r="A594"/>
  <c r="D593"/>
  <c r="C593"/>
  <c r="B593"/>
  <c r="A593"/>
  <c r="D592"/>
  <c r="C592"/>
  <c r="B592"/>
  <c r="A592"/>
  <c r="D591"/>
  <c r="C591"/>
  <c r="B591"/>
  <c r="A591"/>
  <c r="D590"/>
  <c r="C590"/>
  <c r="B590"/>
  <c r="A590"/>
  <c r="D589"/>
  <c r="C589"/>
  <c r="B589"/>
  <c r="A589"/>
  <c r="D588"/>
  <c r="C588"/>
  <c r="B588"/>
  <c r="A588"/>
  <c r="D587"/>
  <c r="C587"/>
  <c r="B587"/>
  <c r="A587"/>
  <c r="D586"/>
  <c r="C586"/>
  <c r="B586"/>
  <c r="A586"/>
  <c r="D585"/>
  <c r="C585"/>
  <c r="B585"/>
  <c r="A585"/>
  <c r="D584"/>
  <c r="C584"/>
  <c r="B584"/>
  <c r="A584"/>
  <c r="D583"/>
  <c r="C583"/>
  <c r="B583"/>
  <c r="A583"/>
  <c r="D582"/>
  <c r="C582"/>
  <c r="B582"/>
  <c r="A582"/>
  <c r="D581"/>
  <c r="C581"/>
  <c r="B581"/>
  <c r="A581"/>
  <c r="D580"/>
  <c r="C580"/>
  <c r="B580"/>
  <c r="A580"/>
  <c r="D579"/>
  <c r="C579"/>
  <c r="B579"/>
  <c r="A579"/>
  <c r="D578"/>
  <c r="C578"/>
  <c r="B578"/>
  <c r="A578"/>
  <c r="D577"/>
  <c r="C577"/>
  <c r="B577"/>
  <c r="A577"/>
  <c r="D576"/>
  <c r="C576"/>
  <c r="B576"/>
  <c r="A576"/>
  <c r="D575"/>
  <c r="C575"/>
  <c r="B575"/>
  <c r="A575"/>
  <c r="D574"/>
  <c r="C574"/>
  <c r="B574"/>
  <c r="A574"/>
  <c r="D573"/>
  <c r="C573"/>
  <c r="B573"/>
  <c r="A573"/>
  <c r="D572"/>
  <c r="C572"/>
  <c r="B572"/>
  <c r="A572"/>
  <c r="D571"/>
  <c r="C571"/>
  <c r="B571"/>
  <c r="A571"/>
  <c r="D570"/>
  <c r="C570"/>
  <c r="B570"/>
  <c r="A570"/>
  <c r="D569"/>
  <c r="C569"/>
  <c r="B569"/>
  <c r="A569"/>
  <c r="D568"/>
  <c r="C568"/>
  <c r="B568"/>
  <c r="A568"/>
  <c r="D567"/>
  <c r="C567"/>
  <c r="B567"/>
  <c r="A567"/>
  <c r="D566"/>
  <c r="C566"/>
  <c r="B566"/>
  <c r="A566"/>
  <c r="D565"/>
  <c r="C565"/>
  <c r="B565"/>
  <c r="A565"/>
  <c r="D564"/>
  <c r="C564"/>
  <c r="B564"/>
  <c r="A564"/>
  <c r="D563"/>
  <c r="C563"/>
  <c r="B563"/>
  <c r="A563"/>
  <c r="D562"/>
  <c r="C562"/>
  <c r="B562"/>
  <c r="A562"/>
  <c r="D561"/>
  <c r="C561"/>
  <c r="B561"/>
  <c r="A561"/>
  <c r="D560"/>
  <c r="C560"/>
  <c r="B560"/>
  <c r="A560"/>
  <c r="D559"/>
  <c r="C559"/>
  <c r="B559"/>
  <c r="A559"/>
  <c r="D558"/>
  <c r="C558"/>
  <c r="B558"/>
  <c r="A558"/>
  <c r="D557"/>
  <c r="C557"/>
  <c r="B557"/>
  <c r="A557"/>
  <c r="D556"/>
  <c r="C556"/>
  <c r="B556"/>
  <c r="A556"/>
  <c r="D555"/>
  <c r="C555"/>
  <c r="B555"/>
  <c r="A555"/>
  <c r="D554"/>
  <c r="C554"/>
  <c r="B554"/>
  <c r="A554"/>
  <c r="D553"/>
  <c r="C553"/>
  <c r="B553"/>
  <c r="A553"/>
  <c r="D552"/>
  <c r="C552"/>
  <c r="B552"/>
  <c r="A552"/>
  <c r="D551"/>
  <c r="C551"/>
  <c r="B551"/>
  <c r="A551"/>
  <c r="D550"/>
  <c r="C550"/>
  <c r="B550"/>
  <c r="A550"/>
  <c r="D549"/>
  <c r="C549"/>
  <c r="B549"/>
  <c r="A549"/>
  <c r="D548"/>
  <c r="C548"/>
  <c r="B548"/>
  <c r="A548"/>
  <c r="D547"/>
  <c r="C547"/>
  <c r="B547"/>
  <c r="A547"/>
  <c r="D546"/>
  <c r="C546"/>
  <c r="B546"/>
  <c r="A546"/>
  <c r="D545"/>
  <c r="C545"/>
  <c r="B545"/>
  <c r="A545"/>
  <c r="D544"/>
  <c r="C544"/>
  <c r="B544"/>
  <c r="A544"/>
  <c r="D543"/>
  <c r="C543"/>
  <c r="B543"/>
  <c r="A543"/>
  <c r="D542"/>
  <c r="C542"/>
  <c r="B542"/>
  <c r="A542"/>
  <c r="D541"/>
  <c r="C541"/>
  <c r="B541"/>
  <c r="A541"/>
  <c r="D540"/>
  <c r="C540"/>
  <c r="B540"/>
  <c r="A540"/>
  <c r="D539"/>
  <c r="C539"/>
  <c r="B539"/>
  <c r="A539"/>
  <c r="D538"/>
  <c r="C538"/>
  <c r="B538"/>
  <c r="A538"/>
  <c r="D537"/>
  <c r="C537"/>
  <c r="B537"/>
  <c r="A537"/>
  <c r="D536"/>
  <c r="C536"/>
  <c r="B536"/>
  <c r="A536"/>
  <c r="D535"/>
  <c r="C535"/>
  <c r="B535"/>
  <c r="A535"/>
  <c r="D534"/>
  <c r="C534"/>
  <c r="B534"/>
  <c r="A534"/>
  <c r="D533"/>
  <c r="C533"/>
  <c r="B533"/>
  <c r="A533"/>
  <c r="D532"/>
  <c r="C532"/>
  <c r="B532"/>
  <c r="A532"/>
  <c r="D531"/>
  <c r="C531"/>
  <c r="B531"/>
  <c r="A531"/>
  <c r="D530"/>
  <c r="C530"/>
  <c r="B530"/>
  <c r="A530"/>
  <c r="D529"/>
  <c r="C529"/>
  <c r="B529"/>
  <c r="A529"/>
  <c r="D528"/>
  <c r="C528"/>
  <c r="B528"/>
  <c r="A528"/>
  <c r="D527"/>
  <c r="C527"/>
  <c r="B527"/>
  <c r="A527"/>
  <c r="D526"/>
  <c r="C526"/>
  <c r="B526"/>
  <c r="A526"/>
  <c r="D525"/>
  <c r="C525"/>
  <c r="B525"/>
  <c r="A525"/>
  <c r="D524"/>
  <c r="C524"/>
  <c r="B524"/>
  <c r="A524"/>
  <c r="D523"/>
  <c r="C523"/>
  <c r="B523"/>
  <c r="A523"/>
  <c r="D522"/>
  <c r="C522"/>
  <c r="B522"/>
  <c r="A522"/>
  <c r="D521"/>
  <c r="C521"/>
  <c r="B521"/>
  <c r="A521"/>
  <c r="D520"/>
  <c r="C520"/>
  <c r="B520"/>
  <c r="A520"/>
  <c r="D519"/>
  <c r="C519"/>
  <c r="B519"/>
  <c r="A519"/>
  <c r="D518"/>
  <c r="C518"/>
  <c r="B518"/>
  <c r="A518"/>
  <c r="D517"/>
  <c r="C517"/>
  <c r="B517"/>
  <c r="A517"/>
  <c r="D516"/>
  <c r="C516"/>
  <c r="B516"/>
  <c r="A516"/>
  <c r="D515"/>
  <c r="C515"/>
  <c r="B515"/>
  <c r="A515"/>
  <c r="D514"/>
  <c r="C514"/>
  <c r="B514"/>
  <c r="A514"/>
  <c r="D513"/>
  <c r="C513"/>
  <c r="B513"/>
  <c r="A513"/>
  <c r="D512"/>
  <c r="C512"/>
  <c r="B512"/>
  <c r="A512"/>
  <c r="D511"/>
  <c r="C511"/>
  <c r="B511"/>
  <c r="A511"/>
  <c r="D510"/>
  <c r="C510"/>
  <c r="B510"/>
  <c r="A510"/>
  <c r="D509"/>
  <c r="C509"/>
  <c r="B509"/>
  <c r="A509"/>
  <c r="D508"/>
  <c r="C508"/>
  <c r="B508"/>
  <c r="A508"/>
  <c r="D507"/>
  <c r="C507"/>
  <c r="B507"/>
  <c r="A507"/>
  <c r="D506"/>
  <c r="C506"/>
  <c r="B506"/>
  <c r="A506"/>
  <c r="D505"/>
  <c r="C505"/>
  <c r="B505"/>
  <c r="A505"/>
  <c r="D504"/>
  <c r="C504"/>
  <c r="B504"/>
  <c r="A504"/>
  <c r="D503"/>
  <c r="C503"/>
  <c r="B503"/>
  <c r="A503"/>
  <c r="D502"/>
  <c r="C502"/>
  <c r="B502"/>
  <c r="A502"/>
  <c r="D501"/>
  <c r="C501"/>
  <c r="B501"/>
  <c r="A501"/>
  <c r="D500"/>
  <c r="C500"/>
  <c r="B500"/>
  <c r="A500"/>
  <c r="D499"/>
  <c r="C499"/>
  <c r="B499"/>
  <c r="A499"/>
  <c r="D498"/>
  <c r="C498"/>
  <c r="B498"/>
  <c r="A498"/>
  <c r="D497"/>
  <c r="C497"/>
  <c r="B497"/>
  <c r="A497"/>
  <c r="D496"/>
  <c r="C496"/>
  <c r="B496"/>
  <c r="A496"/>
  <c r="D495"/>
  <c r="C495"/>
  <c r="B495"/>
  <c r="A495"/>
  <c r="D494"/>
  <c r="C494"/>
  <c r="B494"/>
  <c r="A494"/>
  <c r="D493"/>
  <c r="C493"/>
  <c r="B493"/>
  <c r="A493"/>
  <c r="D492"/>
  <c r="C492"/>
  <c r="B492"/>
  <c r="A492"/>
  <c r="D491"/>
  <c r="C491"/>
  <c r="B491"/>
  <c r="A491"/>
  <c r="D490"/>
  <c r="C490"/>
  <c r="B490"/>
  <c r="A490"/>
  <c r="D489"/>
  <c r="C489"/>
  <c r="B489"/>
  <c r="A489"/>
  <c r="D488"/>
  <c r="C488"/>
  <c r="B488"/>
  <c r="A488"/>
  <c r="D487"/>
  <c r="C487"/>
  <c r="B487"/>
  <c r="A487"/>
  <c r="D486"/>
  <c r="C486"/>
  <c r="B486"/>
  <c r="A486"/>
  <c r="D485"/>
  <c r="C485"/>
  <c r="B485"/>
  <c r="A485"/>
  <c r="D484"/>
  <c r="C484"/>
  <c r="B484"/>
  <c r="A484"/>
  <c r="D483"/>
  <c r="C483"/>
  <c r="B483"/>
  <c r="A483"/>
  <c r="D482"/>
  <c r="C482"/>
  <c r="B482"/>
  <c r="A482"/>
  <c r="D481"/>
  <c r="C481"/>
  <c r="B481"/>
  <c r="A481"/>
  <c r="D480"/>
  <c r="C480"/>
  <c r="B480"/>
  <c r="A480"/>
  <c r="D479"/>
  <c r="C479"/>
  <c r="B479"/>
  <c r="A479"/>
  <c r="D478"/>
  <c r="C478"/>
  <c r="B478"/>
  <c r="A478"/>
  <c r="D477"/>
  <c r="C477"/>
  <c r="B477"/>
  <c r="A477"/>
  <c r="D476"/>
  <c r="C476"/>
  <c r="B476"/>
  <c r="A476"/>
  <c r="D475"/>
  <c r="C475"/>
  <c r="B475"/>
  <c r="A475"/>
  <c r="D474"/>
  <c r="C474"/>
  <c r="B474"/>
  <c r="A474"/>
  <c r="D473"/>
  <c r="C473"/>
  <c r="B473"/>
  <c r="A473"/>
  <c r="D472"/>
  <c r="C472"/>
  <c r="B472"/>
  <c r="A472"/>
  <c r="D471"/>
  <c r="C471"/>
  <c r="B471"/>
  <c r="A471"/>
  <c r="D470"/>
  <c r="C470"/>
  <c r="B470"/>
  <c r="A470"/>
  <c r="D469"/>
  <c r="C469"/>
  <c r="B469"/>
  <c r="A469"/>
  <c r="D468"/>
  <c r="C468"/>
  <c r="B468"/>
  <c r="A468"/>
  <c r="D467"/>
  <c r="C467"/>
  <c r="B467"/>
  <c r="A467"/>
  <c r="D466"/>
  <c r="C466"/>
  <c r="B466"/>
  <c r="A466"/>
  <c r="D465"/>
  <c r="C465"/>
  <c r="B465"/>
  <c r="A465"/>
  <c r="D464"/>
  <c r="C464"/>
  <c r="B464"/>
  <c r="A464"/>
  <c r="D463"/>
  <c r="C463"/>
  <c r="B463"/>
  <c r="A463"/>
  <c r="D462"/>
  <c r="C462"/>
  <c r="B462"/>
  <c r="A462"/>
  <c r="D461"/>
  <c r="C461"/>
  <c r="B461"/>
  <c r="A461"/>
  <c r="D460"/>
  <c r="C460"/>
  <c r="B460"/>
  <c r="A460"/>
  <c r="D459"/>
  <c r="C459"/>
  <c r="B459"/>
  <c r="A459"/>
  <c r="D458"/>
  <c r="C458"/>
  <c r="B458"/>
  <c r="A458"/>
  <c r="D457"/>
  <c r="C457"/>
  <c r="B457"/>
  <c r="A457"/>
  <c r="D456"/>
  <c r="C456"/>
  <c r="B456"/>
  <c r="A456"/>
  <c r="D455"/>
  <c r="C455"/>
  <c r="B455"/>
  <c r="A455"/>
  <c r="D454"/>
  <c r="C454"/>
  <c r="B454"/>
  <c r="A454"/>
  <c r="D453"/>
  <c r="C453"/>
  <c r="B453"/>
  <c r="A453"/>
  <c r="D452"/>
  <c r="C452"/>
  <c r="B452"/>
  <c r="A452"/>
  <c r="D451"/>
  <c r="C451"/>
  <c r="B451"/>
  <c r="A451"/>
  <c r="D450"/>
  <c r="C450"/>
  <c r="B450"/>
  <c r="A450"/>
  <c r="D449"/>
  <c r="C449"/>
  <c r="B449"/>
  <c r="A449"/>
  <c r="D448"/>
  <c r="C448"/>
  <c r="B448"/>
  <c r="A448"/>
  <c r="D447"/>
  <c r="C447"/>
  <c r="B447"/>
  <c r="A447"/>
  <c r="D446"/>
  <c r="C446"/>
  <c r="B446"/>
  <c r="A446"/>
  <c r="D445"/>
  <c r="C445"/>
  <c r="B445"/>
  <c r="A445"/>
  <c r="D444"/>
  <c r="C444"/>
  <c r="B444"/>
  <c r="A444"/>
  <c r="D443"/>
  <c r="C443"/>
  <c r="B443"/>
  <c r="A443"/>
  <c r="D442"/>
  <c r="C442"/>
  <c r="B442"/>
  <c r="A442"/>
  <c r="D441"/>
  <c r="C441"/>
  <c r="B441"/>
  <c r="A441"/>
  <c r="D440"/>
  <c r="C440"/>
  <c r="B440"/>
  <c r="A440"/>
  <c r="D439"/>
  <c r="C439"/>
  <c r="B439"/>
  <c r="A439"/>
  <c r="D438"/>
  <c r="C438"/>
  <c r="B438"/>
  <c r="A438"/>
  <c r="D437"/>
  <c r="C437"/>
  <c r="B437"/>
  <c r="A437"/>
  <c r="D436"/>
  <c r="C436"/>
  <c r="B436"/>
  <c r="A436"/>
  <c r="D435"/>
  <c r="C435"/>
  <c r="B435"/>
  <c r="A435"/>
  <c r="D434"/>
  <c r="C434"/>
  <c r="B434"/>
  <c r="A434"/>
  <c r="D433"/>
  <c r="C433"/>
  <c r="B433"/>
  <c r="A433"/>
  <c r="D432"/>
  <c r="C432"/>
  <c r="B432"/>
  <c r="A432"/>
  <c r="D431"/>
  <c r="C431"/>
  <c r="B431"/>
  <c r="A431"/>
  <c r="D430"/>
  <c r="C430"/>
  <c r="B430"/>
  <c r="A430"/>
  <c r="D429"/>
  <c r="C429"/>
  <c r="B429"/>
  <c r="A429"/>
  <c r="D428"/>
  <c r="C428"/>
  <c r="B428"/>
  <c r="A428"/>
  <c r="D427"/>
  <c r="C427"/>
  <c r="B427"/>
  <c r="A427"/>
  <c r="D426"/>
  <c r="C426"/>
  <c r="B426"/>
  <c r="A426"/>
  <c r="D425"/>
  <c r="C425"/>
  <c r="B425"/>
  <c r="A425"/>
  <c r="D424"/>
  <c r="C424"/>
  <c r="B424"/>
  <c r="A424"/>
  <c r="D423"/>
  <c r="C423"/>
  <c r="B423"/>
  <c r="A423"/>
  <c r="D422"/>
  <c r="C422"/>
  <c r="B422"/>
  <c r="A422"/>
  <c r="D421"/>
  <c r="C421"/>
  <c r="B421"/>
  <c r="A421"/>
  <c r="D420"/>
  <c r="C420"/>
  <c r="B420"/>
  <c r="A420"/>
  <c r="D419"/>
  <c r="C419"/>
  <c r="B419"/>
  <c r="A419"/>
  <c r="D418"/>
  <c r="C418"/>
  <c r="B418"/>
  <c r="A418"/>
  <c r="D417"/>
  <c r="C417"/>
  <c r="B417"/>
  <c r="A417"/>
  <c r="D416"/>
  <c r="C416"/>
  <c r="B416"/>
  <c r="A416"/>
  <c r="D415"/>
  <c r="C415"/>
  <c r="B415"/>
  <c r="A415"/>
  <c r="D414"/>
  <c r="C414"/>
  <c r="B414"/>
  <c r="A414"/>
  <c r="D413"/>
  <c r="C413"/>
  <c r="B413"/>
  <c r="A413"/>
  <c r="D412"/>
  <c r="C412"/>
  <c r="B412"/>
  <c r="A412"/>
  <c r="D411"/>
  <c r="C411"/>
  <c r="B411"/>
  <c r="A411"/>
  <c r="D410"/>
  <c r="C410"/>
  <c r="B410"/>
  <c r="A410"/>
  <c r="D409"/>
  <c r="C409"/>
  <c r="B409"/>
  <c r="A409"/>
  <c r="D408"/>
  <c r="C408"/>
  <c r="B408"/>
  <c r="A408"/>
  <c r="D407"/>
  <c r="C407"/>
  <c r="B407"/>
  <c r="A407"/>
  <c r="D406"/>
  <c r="C406"/>
  <c r="B406"/>
  <c r="A406"/>
  <c r="D405"/>
  <c r="C405"/>
  <c r="B405"/>
  <c r="A405"/>
  <c r="D404"/>
  <c r="C404"/>
  <c r="B404"/>
  <c r="A404"/>
  <c r="D403"/>
  <c r="C403"/>
  <c r="B403"/>
  <c r="A403"/>
  <c r="D402"/>
  <c r="C402"/>
  <c r="B402"/>
  <c r="A402"/>
  <c r="D401"/>
  <c r="C401"/>
  <c r="B401"/>
  <c r="A401"/>
  <c r="D400"/>
  <c r="C400"/>
  <c r="B400"/>
  <c r="A400"/>
  <c r="D399"/>
  <c r="C399"/>
  <c r="B399"/>
  <c r="A399"/>
  <c r="D398"/>
  <c r="C398"/>
  <c r="B398"/>
  <c r="A398"/>
  <c r="D397"/>
  <c r="C397"/>
  <c r="B397"/>
  <c r="A397"/>
  <c r="D396"/>
  <c r="C396"/>
  <c r="B396"/>
  <c r="A396"/>
  <c r="D395"/>
  <c r="C395"/>
  <c r="B395"/>
  <c r="A395"/>
  <c r="D394"/>
  <c r="C394"/>
  <c r="B394"/>
  <c r="A394"/>
  <c r="D393"/>
  <c r="C393"/>
  <c r="B393"/>
  <c r="A393"/>
  <c r="D392"/>
  <c r="C392"/>
  <c r="B392"/>
  <c r="A392"/>
  <c r="D391"/>
  <c r="C391"/>
  <c r="B391"/>
  <c r="A391"/>
  <c r="D390"/>
  <c r="C390"/>
  <c r="B390"/>
  <c r="A390"/>
  <c r="D389"/>
  <c r="C389"/>
  <c r="B389"/>
  <c r="A389"/>
  <c r="D388"/>
  <c r="C388"/>
  <c r="B388"/>
  <c r="A388"/>
  <c r="D387"/>
  <c r="C387"/>
  <c r="B387"/>
  <c r="A387"/>
  <c r="D386"/>
  <c r="C386"/>
  <c r="B386"/>
  <c r="A386"/>
  <c r="D385"/>
  <c r="C385"/>
  <c r="B385"/>
  <c r="A385"/>
  <c r="D384"/>
  <c r="C384"/>
  <c r="B384"/>
  <c r="A384"/>
  <c r="D383"/>
  <c r="C383"/>
  <c r="B383"/>
  <c r="A383"/>
  <c r="D382"/>
  <c r="C382"/>
  <c r="B382"/>
  <c r="A382"/>
  <c r="D381"/>
  <c r="C381"/>
  <c r="B381"/>
  <c r="A381"/>
  <c r="D380"/>
  <c r="C380"/>
  <c r="B380"/>
  <c r="A380"/>
  <c r="D379"/>
  <c r="C379"/>
  <c r="B379"/>
  <c r="A379"/>
  <c r="D378"/>
  <c r="C378"/>
  <c r="B378"/>
  <c r="A378"/>
  <c r="D377"/>
  <c r="C377"/>
  <c r="B377"/>
  <c r="A377"/>
  <c r="D376"/>
  <c r="C376"/>
  <c r="B376"/>
  <c r="A376"/>
  <c r="D375"/>
  <c r="C375"/>
  <c r="B375"/>
  <c r="A375"/>
  <c r="D374"/>
  <c r="C374"/>
  <c r="B374"/>
  <c r="A374"/>
  <c r="D373"/>
  <c r="C373"/>
  <c r="B373"/>
  <c r="A373"/>
  <c r="D372"/>
  <c r="C372"/>
  <c r="B372"/>
  <c r="A372"/>
  <c r="D371"/>
  <c r="C371"/>
  <c r="B371"/>
  <c r="A371"/>
  <c r="D370"/>
  <c r="C370"/>
  <c r="B370"/>
  <c r="A370"/>
  <c r="D369"/>
  <c r="C369"/>
  <c r="B369"/>
  <c r="A369"/>
  <c r="D368"/>
  <c r="C368"/>
  <c r="B368"/>
  <c r="A368"/>
  <c r="D367"/>
  <c r="C367"/>
  <c r="B367"/>
  <c r="A367"/>
  <c r="D366"/>
  <c r="C366"/>
  <c r="B366"/>
  <c r="A366"/>
  <c r="D365"/>
  <c r="C365"/>
  <c r="B365"/>
  <c r="A365"/>
  <c r="D364"/>
  <c r="C364"/>
  <c r="B364"/>
  <c r="A364"/>
  <c r="D363"/>
  <c r="C363"/>
  <c r="B363"/>
  <c r="A363"/>
  <c r="D362"/>
  <c r="C362"/>
  <c r="B362"/>
  <c r="A362"/>
  <c r="D361"/>
  <c r="C361"/>
  <c r="B361"/>
  <c r="A361"/>
  <c r="D360"/>
  <c r="C360"/>
  <c r="B360"/>
  <c r="A360"/>
  <c r="D359"/>
  <c r="C359"/>
  <c r="B359"/>
  <c r="A359"/>
  <c r="D358"/>
  <c r="C358"/>
  <c r="B358"/>
  <c r="A358"/>
  <c r="D357"/>
  <c r="C357"/>
  <c r="B357"/>
  <c r="A357"/>
  <c r="D356"/>
  <c r="C356"/>
  <c r="B356"/>
  <c r="A356"/>
  <c r="D355"/>
  <c r="C355"/>
  <c r="B355"/>
  <c r="A355"/>
  <c r="D354"/>
  <c r="C354"/>
  <c r="B354"/>
  <c r="A354"/>
  <c r="D353"/>
  <c r="C353"/>
  <c r="B353"/>
  <c r="A353"/>
  <c r="D352"/>
  <c r="C352"/>
  <c r="B352"/>
  <c r="A352"/>
  <c r="D351"/>
  <c r="C351"/>
  <c r="B351"/>
  <c r="A351"/>
  <c r="D350"/>
  <c r="C350"/>
  <c r="B350"/>
  <c r="A350"/>
  <c r="D349"/>
  <c r="C349"/>
  <c r="B349"/>
  <c r="A349"/>
  <c r="D348"/>
  <c r="C348"/>
  <c r="B348"/>
  <c r="A348"/>
  <c r="D347"/>
  <c r="C347"/>
  <c r="B347"/>
  <c r="A347"/>
  <c r="D346"/>
  <c r="C346"/>
  <c r="B346"/>
  <c r="A346"/>
  <c r="D345"/>
  <c r="C345"/>
  <c r="B345"/>
  <c r="A345"/>
  <c r="D344"/>
  <c r="C344"/>
  <c r="B344"/>
  <c r="A344"/>
  <c r="D343"/>
  <c r="C343"/>
  <c r="B343"/>
  <c r="A343"/>
  <c r="D342"/>
  <c r="C342"/>
  <c r="B342"/>
  <c r="A342"/>
  <c r="D341"/>
  <c r="C341"/>
  <c r="B341"/>
  <c r="A341"/>
  <c r="D340"/>
  <c r="C340"/>
  <c r="B340"/>
  <c r="A340"/>
  <c r="D339"/>
  <c r="C339"/>
  <c r="B339"/>
  <c r="A339"/>
  <c r="D338"/>
  <c r="C338"/>
  <c r="B338"/>
  <c r="A338"/>
  <c r="D337"/>
  <c r="C337"/>
  <c r="B337"/>
  <c r="A337"/>
  <c r="D336"/>
  <c r="C336"/>
  <c r="B336"/>
  <c r="A336"/>
  <c r="D335"/>
  <c r="C335"/>
  <c r="B335"/>
  <c r="A335"/>
  <c r="D334"/>
  <c r="C334"/>
  <c r="B334"/>
  <c r="A334"/>
  <c r="D333"/>
  <c r="C333"/>
  <c r="B333"/>
  <c r="A333"/>
  <c r="D332"/>
  <c r="C332"/>
  <c r="B332"/>
  <c r="A332"/>
  <c r="D331"/>
  <c r="C331"/>
  <c r="B331"/>
  <c r="A331"/>
  <c r="D330"/>
  <c r="C330"/>
  <c r="B330"/>
  <c r="A330"/>
  <c r="D329"/>
  <c r="C329"/>
  <c r="B329"/>
  <c r="A329"/>
  <c r="D328"/>
  <c r="C328"/>
  <c r="B328"/>
  <c r="A328"/>
  <c r="D327"/>
  <c r="C327"/>
  <c r="B327"/>
  <c r="A327"/>
  <c r="D326"/>
  <c r="C326"/>
  <c r="B326"/>
  <c r="A326"/>
  <c r="D325"/>
  <c r="C325"/>
  <c r="B325"/>
  <c r="A325"/>
  <c r="D324"/>
  <c r="C324"/>
  <c r="B324"/>
  <c r="A324"/>
  <c r="D323"/>
  <c r="C323"/>
  <c r="B323"/>
  <c r="A323"/>
  <c r="D322"/>
  <c r="C322"/>
  <c r="B322"/>
  <c r="A322"/>
  <c r="D321"/>
  <c r="C321"/>
  <c r="B321"/>
  <c r="A321"/>
  <c r="D320"/>
  <c r="C320"/>
  <c r="B320"/>
  <c r="A320"/>
  <c r="D319"/>
  <c r="C319"/>
  <c r="B319"/>
  <c r="A319"/>
  <c r="D318"/>
  <c r="C318"/>
  <c r="B318"/>
  <c r="A318"/>
  <c r="D317"/>
  <c r="C317"/>
  <c r="B317"/>
  <c r="A317"/>
  <c r="D316"/>
  <c r="C316"/>
  <c r="B316"/>
  <c r="A316"/>
  <c r="D315"/>
  <c r="C315"/>
  <c r="B315"/>
  <c r="A315"/>
  <c r="D314"/>
  <c r="C314"/>
  <c r="B314"/>
  <c r="A314"/>
  <c r="D313"/>
  <c r="C313"/>
  <c r="B313"/>
  <c r="A313"/>
  <c r="D312"/>
  <c r="C312"/>
  <c r="B312"/>
  <c r="A312"/>
  <c r="D311"/>
  <c r="C311"/>
  <c r="B311"/>
  <c r="A311"/>
  <c r="D310"/>
  <c r="C310"/>
  <c r="B310"/>
  <c r="A310"/>
  <c r="D309"/>
  <c r="C309"/>
  <c r="B309"/>
  <c r="A309"/>
  <c r="D308"/>
  <c r="C308"/>
  <c r="B308"/>
  <c r="A308"/>
  <c r="D307"/>
  <c r="C307"/>
  <c r="B307"/>
  <c r="A307"/>
  <c r="D306"/>
  <c r="C306"/>
  <c r="B306"/>
  <c r="A306"/>
  <c r="D305"/>
  <c r="C305"/>
  <c r="B305"/>
  <c r="A305"/>
  <c r="D304"/>
  <c r="C304"/>
  <c r="B304"/>
  <c r="A304"/>
  <c r="D303"/>
  <c r="C303"/>
  <c r="B303"/>
  <c r="A303"/>
  <c r="D302"/>
  <c r="C302"/>
  <c r="B302"/>
  <c r="A302"/>
  <c r="D301"/>
  <c r="C301"/>
  <c r="B301"/>
  <c r="A301"/>
  <c r="D300"/>
  <c r="C300"/>
  <c r="B300"/>
  <c r="A300"/>
  <c r="D299"/>
  <c r="C299"/>
  <c r="B299"/>
  <c r="A299"/>
  <c r="D298"/>
  <c r="C298"/>
  <c r="B298"/>
  <c r="A298"/>
  <c r="D297"/>
  <c r="C297"/>
  <c r="B297"/>
  <c r="A297"/>
  <c r="D296"/>
  <c r="C296"/>
  <c r="B296"/>
  <c r="A296"/>
  <c r="D295"/>
  <c r="C295"/>
  <c r="B295"/>
  <c r="A295"/>
  <c r="D294"/>
  <c r="C294"/>
  <c r="B294"/>
  <c r="A294"/>
  <c r="D293"/>
  <c r="C293"/>
  <c r="B293"/>
  <c r="A293"/>
  <c r="D292"/>
  <c r="C292"/>
  <c r="B292"/>
  <c r="A292"/>
  <c r="D291"/>
  <c r="C291"/>
  <c r="B291"/>
  <c r="A291"/>
  <c r="D290"/>
  <c r="C290"/>
  <c r="B290"/>
  <c r="A290"/>
  <c r="D289"/>
  <c r="C289"/>
  <c r="B289"/>
  <c r="A289"/>
  <c r="D288"/>
  <c r="C288"/>
  <c r="B288"/>
  <c r="A288"/>
  <c r="D287"/>
  <c r="C287"/>
  <c r="B287"/>
  <c r="A287"/>
  <c r="D286"/>
  <c r="C286"/>
  <c r="B286"/>
  <c r="A286"/>
  <c r="D285"/>
  <c r="C285"/>
  <c r="B285"/>
  <c r="A285"/>
  <c r="D284"/>
  <c r="C284"/>
  <c r="B284"/>
  <c r="A284"/>
  <c r="D283"/>
  <c r="C283"/>
  <c r="B283"/>
  <c r="A283"/>
  <c r="D282"/>
  <c r="C282"/>
  <c r="B282"/>
  <c r="A282"/>
  <c r="D281"/>
  <c r="C281"/>
  <c r="B281"/>
  <c r="A281"/>
  <c r="D280"/>
  <c r="C280"/>
  <c r="B280"/>
  <c r="A280"/>
  <c r="D279"/>
  <c r="C279"/>
  <c r="B279"/>
  <c r="A279"/>
  <c r="D278"/>
  <c r="C278"/>
  <c r="B278"/>
  <c r="A278"/>
  <c r="D277"/>
  <c r="C277"/>
  <c r="B277"/>
  <c r="A277"/>
  <c r="D276"/>
  <c r="C276"/>
  <c r="B276"/>
  <c r="A276"/>
  <c r="D275"/>
  <c r="C275"/>
  <c r="B275"/>
  <c r="A275"/>
  <c r="D274"/>
  <c r="C274"/>
  <c r="B274"/>
  <c r="A274"/>
  <c r="D273"/>
  <c r="C273"/>
  <c r="B273"/>
  <c r="A273"/>
  <c r="D272"/>
  <c r="C272"/>
  <c r="B272"/>
  <c r="A272"/>
  <c r="D271"/>
  <c r="C271"/>
  <c r="B271"/>
  <c r="A271"/>
  <c r="D270"/>
  <c r="C270"/>
  <c r="B270"/>
  <c r="A270"/>
  <c r="D269"/>
  <c r="C269"/>
  <c r="B269"/>
  <c r="A269"/>
  <c r="D268"/>
  <c r="C268"/>
  <c r="B268"/>
  <c r="A268"/>
  <c r="D267"/>
  <c r="C267"/>
  <c r="B267"/>
  <c r="A267"/>
  <c r="D266"/>
  <c r="C266"/>
  <c r="B266"/>
  <c r="A266"/>
  <c r="D265"/>
  <c r="C265"/>
  <c r="B265"/>
  <c r="A265"/>
  <c r="D264"/>
  <c r="C264"/>
  <c r="B264"/>
  <c r="A264"/>
  <c r="D263"/>
  <c r="C263"/>
  <c r="B263"/>
  <c r="A263"/>
  <c r="D262"/>
  <c r="C262"/>
  <c r="B262"/>
  <c r="A262"/>
  <c r="D261"/>
  <c r="C261"/>
  <c r="B261"/>
  <c r="A261"/>
  <c r="D260"/>
  <c r="C260"/>
  <c r="B260"/>
  <c r="A260"/>
  <c r="D259"/>
  <c r="C259"/>
  <c r="B259"/>
  <c r="A259"/>
  <c r="D258"/>
  <c r="C258"/>
  <c r="B258"/>
  <c r="A258"/>
  <c r="D257"/>
  <c r="C257"/>
  <c r="B257"/>
  <c r="A257"/>
  <c r="D256"/>
  <c r="C256"/>
  <c r="B256"/>
  <c r="A256"/>
  <c r="D255"/>
  <c r="C255"/>
  <c r="B255"/>
  <c r="A255"/>
  <c r="D254"/>
  <c r="C254"/>
  <c r="B254"/>
  <c r="A254"/>
  <c r="D253"/>
  <c r="C253"/>
  <c r="B253"/>
  <c r="A253"/>
  <c r="D252"/>
  <c r="C252"/>
  <c r="B252"/>
  <c r="A252"/>
  <c r="D251"/>
  <c r="C251"/>
  <c r="B251"/>
  <c r="A251"/>
  <c r="D250"/>
  <c r="C250"/>
  <c r="B250"/>
  <c r="A250"/>
  <c r="D249"/>
  <c r="C249"/>
  <c r="B249"/>
  <c r="A249"/>
  <c r="D248"/>
  <c r="C248"/>
  <c r="B248"/>
  <c r="A248"/>
  <c r="D247"/>
  <c r="C247"/>
  <c r="B247"/>
  <c r="A247"/>
  <c r="D246"/>
  <c r="C246"/>
  <c r="B246"/>
  <c r="A246"/>
  <c r="D245"/>
  <c r="C245"/>
  <c r="B245"/>
  <c r="A245"/>
  <c r="D244"/>
  <c r="C244"/>
  <c r="B244"/>
  <c r="A244"/>
  <c r="D243"/>
  <c r="C243"/>
  <c r="B243"/>
  <c r="A243"/>
  <c r="D242"/>
  <c r="C242"/>
  <c r="B242"/>
  <c r="A242"/>
  <c r="D241"/>
  <c r="C241"/>
  <c r="B241"/>
  <c r="A241"/>
  <c r="D240"/>
  <c r="C240"/>
  <c r="B240"/>
  <c r="A240"/>
  <c r="D239"/>
  <c r="C239"/>
  <c r="B239"/>
  <c r="A239"/>
  <c r="D238"/>
  <c r="C238"/>
  <c r="B238"/>
  <c r="A238"/>
  <c r="D237"/>
  <c r="C237"/>
  <c r="B237"/>
  <c r="A237"/>
  <c r="D236"/>
  <c r="C236"/>
  <c r="B236"/>
  <c r="A236"/>
  <c r="D235"/>
  <c r="C235"/>
  <c r="B235"/>
  <c r="A235"/>
  <c r="D234"/>
  <c r="C234"/>
  <c r="B234"/>
  <c r="A234"/>
  <c r="D233"/>
  <c r="C233"/>
  <c r="B233"/>
  <c r="A233"/>
  <c r="D232"/>
  <c r="C232"/>
  <c r="B232"/>
  <c r="A232"/>
  <c r="D231"/>
  <c r="C231"/>
  <c r="B231"/>
  <c r="A231"/>
  <c r="D230"/>
  <c r="C230"/>
  <c r="B230"/>
  <c r="A230"/>
  <c r="D229"/>
  <c r="C229"/>
  <c r="B229"/>
  <c r="A229"/>
  <c r="D228"/>
  <c r="C228"/>
  <c r="B228"/>
  <c r="A228"/>
  <c r="D227"/>
  <c r="C227"/>
  <c r="B227"/>
  <c r="A227"/>
  <c r="D226"/>
  <c r="C226"/>
  <c r="B226"/>
  <c r="A226"/>
  <c r="D225"/>
  <c r="C225"/>
  <c r="B225"/>
  <c r="A225"/>
  <c r="D224"/>
  <c r="C224"/>
  <c r="B224"/>
  <c r="A224"/>
  <c r="D223"/>
  <c r="C223"/>
  <c r="B223"/>
  <c r="A223"/>
  <c r="D222"/>
  <c r="C222"/>
  <c r="B222"/>
  <c r="A222"/>
  <c r="D221"/>
  <c r="C221"/>
  <c r="B221"/>
  <c r="A221"/>
  <c r="D220"/>
  <c r="C220"/>
  <c r="B220"/>
  <c r="A220"/>
  <c r="D219"/>
  <c r="C219"/>
  <c r="B219"/>
  <c r="A219"/>
  <c r="D218"/>
  <c r="C218"/>
  <c r="B218"/>
  <c r="A218"/>
  <c r="D217"/>
  <c r="C217"/>
  <c r="B217"/>
  <c r="A217"/>
  <c r="D216"/>
  <c r="C216"/>
  <c r="B216"/>
  <c r="A216"/>
  <c r="D215"/>
  <c r="C215"/>
  <c r="B215"/>
  <c r="A215"/>
  <c r="D214"/>
  <c r="C214"/>
  <c r="B214"/>
  <c r="A214"/>
  <c r="D213"/>
  <c r="C213"/>
  <c r="B213"/>
  <c r="A213"/>
  <c r="D212"/>
  <c r="C212"/>
  <c r="B212"/>
  <c r="A212"/>
  <c r="D211"/>
  <c r="C211"/>
  <c r="B211"/>
  <c r="A211"/>
  <c r="D210"/>
  <c r="C210"/>
  <c r="B210"/>
  <c r="A210"/>
  <c r="D209"/>
  <c r="C209"/>
  <c r="B209"/>
  <c r="A209"/>
  <c r="D208"/>
  <c r="C208"/>
  <c r="B208"/>
  <c r="A208"/>
  <c r="D207"/>
  <c r="C207"/>
  <c r="B207"/>
  <c r="A207"/>
  <c r="D206"/>
  <c r="C206"/>
  <c r="B206"/>
  <c r="A206"/>
  <c r="D205"/>
  <c r="C205"/>
  <c r="B205"/>
  <c r="A205"/>
  <c r="D204"/>
  <c r="C204"/>
  <c r="B204"/>
  <c r="A204"/>
  <c r="D203"/>
  <c r="C203"/>
  <c r="B203"/>
  <c r="A203"/>
  <c r="D202"/>
  <c r="C202"/>
  <c r="B202"/>
  <c r="A202"/>
  <c r="D201"/>
  <c r="C201"/>
  <c r="B201"/>
  <c r="A201"/>
  <c r="D200"/>
  <c r="C200"/>
  <c r="B200"/>
  <c r="A200"/>
  <c r="D199"/>
  <c r="C199"/>
  <c r="B199"/>
  <c r="A199"/>
  <c r="D198"/>
  <c r="C198"/>
  <c r="B198"/>
  <c r="A198"/>
  <c r="D197"/>
  <c r="C197"/>
  <c r="B197"/>
  <c r="A197"/>
  <c r="D196"/>
  <c r="C196"/>
  <c r="B196"/>
  <c r="A196"/>
  <c r="D195"/>
  <c r="C195"/>
  <c r="B195"/>
  <c r="A195"/>
  <c r="D194"/>
  <c r="C194"/>
  <c r="B194"/>
  <c r="A194"/>
  <c r="D193"/>
  <c r="C193"/>
  <c r="B193"/>
  <c r="A193"/>
  <c r="D192"/>
  <c r="C192"/>
  <c r="B192"/>
  <c r="A192"/>
  <c r="D191"/>
  <c r="C191"/>
  <c r="B191"/>
  <c r="A191"/>
  <c r="D190"/>
  <c r="C190"/>
  <c r="B190"/>
  <c r="A190"/>
  <c r="D189"/>
  <c r="C189"/>
  <c r="B189"/>
  <c r="A189"/>
  <c r="D188"/>
  <c r="C188"/>
  <c r="B188"/>
  <c r="A188"/>
  <c r="D187"/>
  <c r="C187"/>
  <c r="B187"/>
  <c r="A187"/>
  <c r="D186"/>
  <c r="C186"/>
  <c r="B186"/>
  <c r="A186"/>
  <c r="D185"/>
  <c r="C185"/>
  <c r="B185"/>
  <c r="A185"/>
  <c r="D184"/>
  <c r="C184"/>
  <c r="B184"/>
  <c r="A184"/>
  <c r="D183"/>
  <c r="C183"/>
  <c r="B183"/>
  <c r="A183"/>
  <c r="D182"/>
  <c r="C182"/>
  <c r="B182"/>
  <c r="A182"/>
  <c r="D181"/>
  <c r="C181"/>
  <c r="B181"/>
  <c r="A181"/>
  <c r="D180"/>
  <c r="C180"/>
  <c r="B180"/>
  <c r="A180"/>
  <c r="D179"/>
  <c r="C179"/>
  <c r="B179"/>
  <c r="A179"/>
  <c r="D178"/>
  <c r="C178"/>
  <c r="B178"/>
  <c r="A178"/>
  <c r="D177"/>
  <c r="C177"/>
  <c r="B177"/>
  <c r="A177"/>
  <c r="D176"/>
  <c r="C176"/>
  <c r="B176"/>
  <c r="A176"/>
  <c r="D175"/>
  <c r="C175"/>
  <c r="B175"/>
  <c r="A175"/>
  <c r="D174"/>
  <c r="C174"/>
  <c r="B174"/>
  <c r="A174"/>
  <c r="D173"/>
  <c r="C173"/>
  <c r="B173"/>
  <c r="A173"/>
  <c r="D172"/>
  <c r="C172"/>
  <c r="B172"/>
  <c r="A172"/>
  <c r="D171"/>
  <c r="C171"/>
  <c r="B171"/>
  <c r="A171"/>
  <c r="D170"/>
  <c r="C170"/>
  <c r="B170"/>
  <c r="A170"/>
  <c r="D169"/>
  <c r="C169"/>
  <c r="B169"/>
  <c r="A169"/>
  <c r="D168"/>
  <c r="C168"/>
  <c r="B168"/>
  <c r="A168"/>
  <c r="D167"/>
  <c r="C167"/>
  <c r="B167"/>
  <c r="A167"/>
  <c r="D166"/>
  <c r="C166"/>
  <c r="B166"/>
  <c r="A166"/>
  <c r="D165"/>
  <c r="C165"/>
  <c r="B165"/>
  <c r="A165"/>
  <c r="D164"/>
  <c r="C164"/>
  <c r="B164"/>
  <c r="A164"/>
  <c r="D163"/>
  <c r="C163"/>
  <c r="B163"/>
  <c r="A163"/>
  <c r="D162"/>
  <c r="C162"/>
  <c r="B162"/>
  <c r="A162"/>
  <c r="D161"/>
  <c r="C161"/>
  <c r="B161"/>
  <c r="A161"/>
  <c r="D160"/>
  <c r="C160"/>
  <c r="B160"/>
  <c r="A160"/>
  <c r="D159"/>
  <c r="C159"/>
  <c r="B159"/>
  <c r="A159"/>
  <c r="D158"/>
  <c r="C158"/>
  <c r="B158"/>
  <c r="A158"/>
  <c r="D157"/>
  <c r="C157"/>
  <c r="B157"/>
  <c r="A157"/>
  <c r="D156"/>
  <c r="C156"/>
  <c r="B156"/>
  <c r="A156"/>
  <c r="D155"/>
  <c r="C155"/>
  <c r="B155"/>
  <c r="A155"/>
  <c r="D154"/>
  <c r="C154"/>
  <c r="B154"/>
  <c r="A154"/>
  <c r="D153"/>
  <c r="C153"/>
  <c r="B153"/>
  <c r="A153"/>
  <c r="D152"/>
  <c r="C152"/>
  <c r="B152"/>
  <c r="A152"/>
  <c r="D151"/>
  <c r="C151"/>
  <c r="B151"/>
  <c r="A151"/>
  <c r="D150"/>
  <c r="C150"/>
  <c r="B150"/>
  <c r="A150"/>
  <c r="D149"/>
  <c r="C149"/>
  <c r="B149"/>
  <c r="A149"/>
  <c r="D148"/>
  <c r="C148"/>
  <c r="B148"/>
  <c r="A148"/>
  <c r="D147"/>
  <c r="C147"/>
  <c r="B147"/>
  <c r="A147"/>
  <c r="D146"/>
  <c r="C146"/>
  <c r="B146"/>
  <c r="A146"/>
  <c r="D145"/>
  <c r="C145"/>
  <c r="B145"/>
  <c r="A145"/>
  <c r="D144"/>
  <c r="C144"/>
  <c r="B144"/>
  <c r="A144"/>
  <c r="D143"/>
  <c r="C143"/>
  <c r="B143"/>
  <c r="A143"/>
  <c r="D142"/>
  <c r="C142"/>
  <c r="B142"/>
  <c r="A142"/>
  <c r="D141"/>
  <c r="C141"/>
  <c r="B141"/>
  <c r="A141"/>
  <c r="D140"/>
  <c r="C140"/>
  <c r="B140"/>
  <c r="A140"/>
  <c r="D139"/>
  <c r="C139"/>
  <c r="B139"/>
  <c r="A139"/>
  <c r="D138"/>
  <c r="C138"/>
  <c r="B138"/>
  <c r="A138"/>
  <c r="D137"/>
  <c r="C137"/>
  <c r="B137"/>
  <c r="A137"/>
  <c r="D136"/>
  <c r="C136"/>
  <c r="B136"/>
  <c r="A136"/>
  <c r="D135"/>
  <c r="C135"/>
  <c r="B135"/>
  <c r="A135"/>
  <c r="D134"/>
  <c r="C134"/>
  <c r="B134"/>
  <c r="A134"/>
  <c r="D133"/>
  <c r="C133"/>
  <c r="B133"/>
  <c r="A133"/>
  <c r="D132"/>
  <c r="C132"/>
  <c r="B132"/>
  <c r="A132"/>
  <c r="D131"/>
  <c r="C131"/>
  <c r="B131"/>
  <c r="A131"/>
  <c r="D130"/>
  <c r="C130"/>
  <c r="B130"/>
  <c r="A130"/>
  <c r="D129"/>
  <c r="C129"/>
  <c r="B129"/>
  <c r="A129"/>
  <c r="D128"/>
  <c r="C128"/>
  <c r="B128"/>
  <c r="A128"/>
  <c r="D127"/>
  <c r="C127"/>
  <c r="B127"/>
  <c r="A127"/>
  <c r="D126"/>
  <c r="C126"/>
  <c r="B126"/>
  <c r="A126"/>
  <c r="D125"/>
  <c r="C125"/>
  <c r="B125"/>
  <c r="A125"/>
  <c r="D124"/>
  <c r="C124"/>
  <c r="B124"/>
  <c r="A124"/>
  <c r="D123"/>
  <c r="C123"/>
  <c r="B123"/>
  <c r="A123"/>
  <c r="D122"/>
  <c r="C122"/>
  <c r="B122"/>
  <c r="A122"/>
  <c r="D121"/>
  <c r="C121"/>
  <c r="B121"/>
  <c r="A121"/>
  <c r="D120"/>
  <c r="C120"/>
  <c r="B120"/>
  <c r="A120"/>
  <c r="D119"/>
  <c r="C119"/>
  <c r="B119"/>
  <c r="A119"/>
  <c r="D118"/>
  <c r="C118"/>
  <c r="B118"/>
  <c r="A118"/>
  <c r="D117"/>
  <c r="C117"/>
  <c r="B117"/>
  <c r="A117"/>
  <c r="D116"/>
  <c r="C116"/>
  <c r="B116"/>
  <c r="A116"/>
  <c r="D115"/>
  <c r="C115"/>
  <c r="B115"/>
  <c r="A115"/>
  <c r="D114"/>
  <c r="C114"/>
  <c r="B114"/>
  <c r="A114"/>
  <c r="D113"/>
  <c r="C113"/>
  <c r="B113"/>
  <c r="A113"/>
  <c r="D112"/>
  <c r="C112"/>
  <c r="B112"/>
  <c r="A112"/>
  <c r="D111"/>
  <c r="C111"/>
  <c r="B111"/>
  <c r="A111"/>
  <c r="D110"/>
  <c r="C110"/>
  <c r="B110"/>
  <c r="A110"/>
  <c r="D109"/>
  <c r="C109"/>
  <c r="B109"/>
  <c r="A109"/>
  <c r="D108"/>
  <c r="C108"/>
  <c r="B108"/>
  <c r="A108"/>
  <c r="D107"/>
  <c r="C107"/>
  <c r="B107"/>
  <c r="A107"/>
  <c r="D106"/>
  <c r="C106"/>
  <c r="B106"/>
  <c r="A106"/>
  <c r="D105"/>
  <c r="C105"/>
  <c r="B105"/>
  <c r="A105"/>
  <c r="D104"/>
  <c r="C104"/>
  <c r="B104"/>
  <c r="A104"/>
  <c r="D103"/>
  <c r="C103"/>
  <c r="B103"/>
  <c r="A103"/>
  <c r="D102"/>
  <c r="C102"/>
  <c r="B102"/>
  <c r="A102"/>
  <c r="D101"/>
  <c r="C101"/>
  <c r="B101"/>
  <c r="A101"/>
  <c r="D100"/>
  <c r="C100"/>
  <c r="B100"/>
  <c r="A100"/>
  <c r="D99"/>
  <c r="C99"/>
  <c r="B99"/>
  <c r="A99"/>
  <c r="D98"/>
  <c r="C98"/>
  <c r="B98"/>
  <c r="A98"/>
  <c r="D97"/>
  <c r="C97"/>
  <c r="B97"/>
  <c r="A97"/>
  <c r="D96"/>
  <c r="C96"/>
  <c r="B96"/>
  <c r="A96"/>
  <c r="D95"/>
  <c r="C95"/>
  <c r="B95"/>
  <c r="A95"/>
  <c r="D94"/>
  <c r="C94"/>
  <c r="B94"/>
  <c r="A94"/>
  <c r="D93"/>
  <c r="C93"/>
  <c r="B93"/>
  <c r="A93"/>
  <c r="D92"/>
  <c r="C92"/>
  <c r="B92"/>
  <c r="A92"/>
  <c r="D91"/>
  <c r="C91"/>
  <c r="B91"/>
  <c r="A91"/>
  <c r="D90"/>
  <c r="C90"/>
  <c r="B90"/>
  <c r="A90"/>
  <c r="D89"/>
  <c r="C89"/>
  <c r="B89"/>
  <c r="A89"/>
  <c r="D88"/>
  <c r="C88"/>
  <c r="B88"/>
  <c r="A88"/>
  <c r="D87"/>
  <c r="C87"/>
  <c r="B87"/>
  <c r="A87"/>
  <c r="D86"/>
  <c r="C86"/>
  <c r="B86"/>
  <c r="A86"/>
  <c r="D85"/>
  <c r="C85"/>
  <c r="B85"/>
  <c r="A85"/>
  <c r="D84"/>
  <c r="C84"/>
  <c r="B84"/>
  <c r="A84"/>
  <c r="D83"/>
  <c r="C83"/>
  <c r="B83"/>
  <c r="A83"/>
  <c r="D82"/>
  <c r="C82"/>
  <c r="B82"/>
  <c r="A82"/>
  <c r="D81"/>
  <c r="C81"/>
  <c r="B81"/>
  <c r="A81"/>
  <c r="D80"/>
  <c r="C80"/>
  <c r="B80"/>
  <c r="A80"/>
  <c r="D79"/>
  <c r="C79"/>
  <c r="B79"/>
  <c r="A79"/>
  <c r="D78"/>
  <c r="C78"/>
  <c r="B78"/>
  <c r="A78"/>
  <c r="D77"/>
  <c r="C77"/>
  <c r="B77"/>
  <c r="A77"/>
  <c r="D76"/>
  <c r="C76"/>
  <c r="B76"/>
  <c r="A76"/>
  <c r="D75"/>
  <c r="C75"/>
  <c r="B75"/>
  <c r="A75"/>
  <c r="D74"/>
  <c r="C74"/>
  <c r="B74"/>
  <c r="A74"/>
  <c r="D73"/>
  <c r="C73"/>
  <c r="B73"/>
  <c r="A73"/>
  <c r="D72"/>
  <c r="C72"/>
  <c r="B72"/>
  <c r="A72"/>
  <c r="D71"/>
  <c r="C71"/>
  <c r="B71"/>
  <c r="A71"/>
  <c r="D70"/>
  <c r="C70"/>
  <c r="B70"/>
  <c r="A70"/>
  <c r="D69"/>
  <c r="C69"/>
  <c r="B69"/>
  <c r="A69"/>
  <c r="D68"/>
  <c r="C68"/>
  <c r="B68"/>
  <c r="A68"/>
  <c r="D67"/>
  <c r="C67"/>
  <c r="B67"/>
  <c r="A67"/>
  <c r="D66"/>
  <c r="C66"/>
  <c r="B66"/>
  <c r="A66"/>
  <c r="D65"/>
  <c r="C65"/>
  <c r="B65"/>
  <c r="A65"/>
  <c r="D64"/>
  <c r="C64"/>
  <c r="B64"/>
  <c r="A64"/>
  <c r="D63"/>
  <c r="C63"/>
  <c r="B63"/>
  <c r="A63"/>
  <c r="D62"/>
  <c r="C62"/>
  <c r="B62"/>
  <c r="A62"/>
  <c r="D61"/>
  <c r="C61"/>
  <c r="B61"/>
  <c r="A61"/>
  <c r="D60"/>
  <c r="C60"/>
  <c r="B60"/>
  <c r="A60"/>
  <c r="D59"/>
  <c r="C59"/>
  <c r="B59"/>
  <c r="A59"/>
  <c r="D58"/>
  <c r="C58"/>
  <c r="B58"/>
  <c r="A58"/>
  <c r="D57"/>
  <c r="C57"/>
  <c r="B57"/>
  <c r="A57"/>
  <c r="D56"/>
  <c r="C56"/>
  <c r="B56"/>
  <c r="A56"/>
  <c r="D55"/>
  <c r="C55"/>
  <c r="B55"/>
  <c r="A55"/>
  <c r="D54"/>
  <c r="C54"/>
  <c r="B54"/>
  <c r="A54"/>
  <c r="D53"/>
  <c r="C53"/>
  <c r="B53"/>
  <c r="A53"/>
  <c r="D52"/>
  <c r="C52"/>
  <c r="B52"/>
  <c r="A52"/>
  <c r="D51"/>
  <c r="C51"/>
  <c r="B51"/>
  <c r="A51"/>
  <c r="D50"/>
  <c r="C50"/>
  <c r="B50"/>
  <c r="A50"/>
  <c r="D49"/>
  <c r="C49"/>
  <c r="B49"/>
  <c r="A49"/>
  <c r="D48"/>
  <c r="C48"/>
  <c r="B48"/>
  <c r="A48"/>
  <c r="D47"/>
  <c r="C47"/>
  <c r="B47"/>
  <c r="A47"/>
  <c r="D46"/>
  <c r="C46"/>
  <c r="B46"/>
  <c r="A46"/>
  <c r="D45"/>
  <c r="C45"/>
  <c r="B45"/>
  <c r="A45"/>
  <c r="D44"/>
  <c r="C44"/>
  <c r="B44"/>
  <c r="A44"/>
  <c r="D43"/>
  <c r="C43"/>
  <c r="B43"/>
  <c r="A43"/>
  <c r="D42"/>
  <c r="C42"/>
  <c r="B42"/>
  <c r="A42"/>
  <c r="D41"/>
  <c r="C41"/>
  <c r="B41"/>
  <c r="A41"/>
  <c r="D40"/>
  <c r="C40"/>
  <c r="B40"/>
  <c r="A40"/>
  <c r="D39"/>
  <c r="C39"/>
  <c r="B39"/>
  <c r="A39"/>
  <c r="D38"/>
  <c r="C38"/>
  <c r="B38"/>
  <c r="A38"/>
  <c r="D37"/>
  <c r="C37"/>
  <c r="B37"/>
  <c r="A37"/>
  <c r="D36"/>
  <c r="C36"/>
  <c r="B36"/>
  <c r="A36"/>
  <c r="D35"/>
  <c r="C35"/>
  <c r="B35"/>
  <c r="A35"/>
  <c r="D34"/>
  <c r="C34"/>
  <c r="B34"/>
  <c r="A34"/>
  <c r="D33"/>
  <c r="C33"/>
  <c r="B33"/>
  <c r="A33"/>
  <c r="D32"/>
  <c r="C32"/>
  <c r="B32"/>
  <c r="A32"/>
  <c r="D31"/>
  <c r="C31"/>
  <c r="B31"/>
  <c r="A31"/>
  <c r="D30"/>
  <c r="C30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D24"/>
  <c r="C24"/>
  <c r="B24"/>
  <c r="A24"/>
  <c r="D23"/>
  <c r="C23"/>
  <c r="B23"/>
  <c r="A23"/>
  <c r="D22"/>
  <c r="C22"/>
  <c r="B22"/>
  <c r="A22"/>
  <c r="D21"/>
  <c r="C21"/>
  <c r="B21"/>
  <c r="A21"/>
  <c r="D20"/>
  <c r="C20"/>
  <c r="B20"/>
  <c r="A20"/>
  <c r="D19"/>
  <c r="C19"/>
  <c r="B19"/>
  <c r="A19"/>
  <c r="D18"/>
  <c r="C18"/>
  <c r="B18"/>
  <c r="A18"/>
  <c r="D17"/>
  <c r="C17"/>
  <c r="B17"/>
  <c r="A17"/>
  <c r="D16"/>
  <c r="C16"/>
  <c r="B16"/>
  <c r="A16"/>
  <c r="D15"/>
  <c r="C15"/>
  <c r="B15"/>
  <c r="A15"/>
  <c r="D14"/>
  <c r="C14"/>
  <c r="B14"/>
  <c r="A14"/>
  <c r="D13"/>
  <c r="C13"/>
  <c r="B13"/>
  <c r="A13"/>
  <c r="D12"/>
  <c r="C12"/>
  <c r="B12"/>
  <c r="A12"/>
  <c r="D11"/>
  <c r="C11"/>
  <c r="B11"/>
  <c r="A11"/>
  <c r="D10"/>
  <c r="C10"/>
  <c r="B10"/>
  <c r="A10"/>
  <c r="D9"/>
  <c r="C9"/>
  <c r="B9"/>
  <c r="A9"/>
  <c r="D8"/>
  <c r="C8"/>
  <c r="B8"/>
  <c r="A8"/>
  <c r="D7"/>
  <c r="C7"/>
  <c r="B7"/>
  <c r="A7"/>
  <c r="D6"/>
  <c r="C6"/>
  <c r="B6"/>
  <c r="A6"/>
  <c r="D5"/>
  <c r="C5"/>
  <c r="B5"/>
  <c r="A5"/>
  <c r="D4"/>
  <c r="C4"/>
  <c r="B4"/>
  <c r="A4"/>
  <c r="D3"/>
  <c r="C3"/>
  <c r="B3"/>
  <c r="A3"/>
  <c r="AF4"/>
  <c r="Y25" s="1"/>
  <c r="I19" i="1"/>
  <c r="I17"/>
  <c r="I16"/>
  <c r="C606"/>
  <c r="C606" i="4" s="1"/>
  <c r="X24" s="1"/>
  <c r="A606" i="1"/>
  <c r="A606" i="4" s="1"/>
  <c r="E90" i="1"/>
  <c r="E90" i="4" s="1"/>
  <c r="F90" i="1"/>
  <c r="F90" i="4" s="1"/>
  <c r="E91" i="1"/>
  <c r="E91" i="4" s="1"/>
  <c r="F91" i="1"/>
  <c r="F91" i="4" s="1"/>
  <c r="E92" i="1"/>
  <c r="E92" i="4" s="1"/>
  <c r="F92" i="1"/>
  <c r="F92" i="4" s="1"/>
  <c r="E93" i="1"/>
  <c r="E93" i="4" s="1"/>
  <c r="F93" i="1"/>
  <c r="F93" i="4" s="1"/>
  <c r="E94" i="1"/>
  <c r="E94" i="4" s="1"/>
  <c r="F94" i="1"/>
  <c r="F94" i="4" s="1"/>
  <c r="E95" i="1"/>
  <c r="E95" i="4" s="1"/>
  <c r="F95" i="1"/>
  <c r="F95" i="4" s="1"/>
  <c r="E96" i="1"/>
  <c r="E96" i="4" s="1"/>
  <c r="F96" i="1"/>
  <c r="F96" i="4" s="1"/>
  <c r="E97" i="1"/>
  <c r="E97" i="4" s="1"/>
  <c r="F97" i="1"/>
  <c r="F97" i="4" s="1"/>
  <c r="E98" i="1"/>
  <c r="E98" i="4" s="1"/>
  <c r="F98" i="1"/>
  <c r="F98" i="4" s="1"/>
  <c r="E99" i="1"/>
  <c r="E99" i="4" s="1"/>
  <c r="F99" i="1"/>
  <c r="F99" i="4" s="1"/>
  <c r="E100" i="1"/>
  <c r="E100" i="4" s="1"/>
  <c r="F100" i="1"/>
  <c r="F100" i="4" s="1"/>
  <c r="E101" i="1"/>
  <c r="E101" i="4" s="1"/>
  <c r="F101" i="1"/>
  <c r="F101" i="4" s="1"/>
  <c r="E102" i="1"/>
  <c r="E102" i="4" s="1"/>
  <c r="F102" i="1"/>
  <c r="F102" i="4" s="1"/>
  <c r="E103" i="1"/>
  <c r="E103" i="4" s="1"/>
  <c r="F103" i="1"/>
  <c r="F103" i="4" s="1"/>
  <c r="E104" i="1"/>
  <c r="E104" i="4" s="1"/>
  <c r="F104" i="1"/>
  <c r="F104" i="4" s="1"/>
  <c r="E105" i="1"/>
  <c r="E105" i="4" s="1"/>
  <c r="F105" i="1"/>
  <c r="F105" i="4" s="1"/>
  <c r="E106" i="1"/>
  <c r="E106" i="4" s="1"/>
  <c r="F106" i="1"/>
  <c r="F106" i="4" s="1"/>
  <c r="E107" i="1"/>
  <c r="E107" i="4" s="1"/>
  <c r="F107" i="1"/>
  <c r="F107" i="4" s="1"/>
  <c r="E108" i="1"/>
  <c r="E108" i="4" s="1"/>
  <c r="F108" i="1"/>
  <c r="F108" i="4" s="1"/>
  <c r="E109" i="1"/>
  <c r="E109" i="4" s="1"/>
  <c r="F109" i="1"/>
  <c r="F109" i="4" s="1"/>
  <c r="E110" i="1"/>
  <c r="E110" i="4" s="1"/>
  <c r="F110" i="1"/>
  <c r="F110" i="4" s="1"/>
  <c r="E111" i="1"/>
  <c r="E111" i="4" s="1"/>
  <c r="F111" i="1"/>
  <c r="F111" i="4" s="1"/>
  <c r="E112" i="1"/>
  <c r="E112" i="4" s="1"/>
  <c r="F112" i="1"/>
  <c r="F112" i="4" s="1"/>
  <c r="E113" i="1"/>
  <c r="E113" i="4" s="1"/>
  <c r="F113" i="1"/>
  <c r="F113" i="4" s="1"/>
  <c r="E114" i="1"/>
  <c r="E114" i="4" s="1"/>
  <c r="F114" i="1"/>
  <c r="F114" i="4" s="1"/>
  <c r="E115" i="1"/>
  <c r="E115" i="4" s="1"/>
  <c r="F115" i="1"/>
  <c r="F115" i="4" s="1"/>
  <c r="E116" i="1"/>
  <c r="E116" i="4" s="1"/>
  <c r="F116" i="1"/>
  <c r="F116" i="4" s="1"/>
  <c r="E117" i="1"/>
  <c r="E117" i="4" s="1"/>
  <c r="F117" i="1"/>
  <c r="F117" i="4" s="1"/>
  <c r="E118" i="1"/>
  <c r="E118" i="4" s="1"/>
  <c r="F118" i="1"/>
  <c r="F118" i="4" s="1"/>
  <c r="E119" i="1"/>
  <c r="E119" i="4" s="1"/>
  <c r="F119" i="1"/>
  <c r="F119" i="4" s="1"/>
  <c r="E120" i="1"/>
  <c r="E120" i="4" s="1"/>
  <c r="F120" i="1"/>
  <c r="F120" i="4" s="1"/>
  <c r="E121" i="1"/>
  <c r="E121" i="4" s="1"/>
  <c r="F121" i="1"/>
  <c r="F121" i="4" s="1"/>
  <c r="E122" i="1"/>
  <c r="E122" i="4" s="1"/>
  <c r="F122" i="1"/>
  <c r="F122" i="4" s="1"/>
  <c r="E123" i="1"/>
  <c r="E123" i="4" s="1"/>
  <c r="F123" i="1"/>
  <c r="F123" i="4" s="1"/>
  <c r="E124" i="1"/>
  <c r="E124" i="4" s="1"/>
  <c r="F124" i="1"/>
  <c r="F124" i="4" s="1"/>
  <c r="E125" i="1"/>
  <c r="E125" i="4" s="1"/>
  <c r="F125" i="1"/>
  <c r="F125" i="4" s="1"/>
  <c r="E126" i="1"/>
  <c r="E126" i="4" s="1"/>
  <c r="F126" i="1"/>
  <c r="F126" i="4" s="1"/>
  <c r="E127" i="1"/>
  <c r="E127" i="4" s="1"/>
  <c r="F127" i="1"/>
  <c r="F127" i="4" s="1"/>
  <c r="E128" i="1"/>
  <c r="E128" i="4" s="1"/>
  <c r="F128" i="1"/>
  <c r="F128" i="4" s="1"/>
  <c r="E129" i="1"/>
  <c r="E129" i="4" s="1"/>
  <c r="F129" i="1"/>
  <c r="F129" i="4" s="1"/>
  <c r="E130" i="1"/>
  <c r="E130" i="4" s="1"/>
  <c r="F130" i="1"/>
  <c r="F130" i="4" s="1"/>
  <c r="E131" i="1"/>
  <c r="E131" i="4" s="1"/>
  <c r="F131" i="1"/>
  <c r="F131" i="4" s="1"/>
  <c r="E132" i="1"/>
  <c r="E132" i="4" s="1"/>
  <c r="F132" i="1"/>
  <c r="F132" i="4" s="1"/>
  <c r="E133" i="1"/>
  <c r="E133" i="4" s="1"/>
  <c r="F133" i="1"/>
  <c r="F133" i="4" s="1"/>
  <c r="E134" i="1"/>
  <c r="E134" i="4" s="1"/>
  <c r="F134" i="1"/>
  <c r="F134" i="4" s="1"/>
  <c r="E135" i="1"/>
  <c r="E135" i="4" s="1"/>
  <c r="F135" i="1"/>
  <c r="F135" i="4" s="1"/>
  <c r="E136" i="1"/>
  <c r="E136" i="4" s="1"/>
  <c r="F136" i="1"/>
  <c r="F136" i="4" s="1"/>
  <c r="E137" i="1"/>
  <c r="E137" i="4" s="1"/>
  <c r="F137" i="1"/>
  <c r="F137" i="4" s="1"/>
  <c r="E138" i="1"/>
  <c r="E138" i="4" s="1"/>
  <c r="F138" i="1"/>
  <c r="F138" i="4" s="1"/>
  <c r="E139" i="1"/>
  <c r="E139" i="4" s="1"/>
  <c r="F139" i="1"/>
  <c r="F139" i="4" s="1"/>
  <c r="E140" i="1"/>
  <c r="E140" i="4" s="1"/>
  <c r="F140" i="1"/>
  <c r="F140" i="4" s="1"/>
  <c r="E141" i="1"/>
  <c r="E141" i="4" s="1"/>
  <c r="F141" i="1"/>
  <c r="F141" i="4" s="1"/>
  <c r="E142" i="1"/>
  <c r="E142" i="4" s="1"/>
  <c r="F142" i="1"/>
  <c r="F142" i="4" s="1"/>
  <c r="E143" i="1"/>
  <c r="E143" i="4" s="1"/>
  <c r="F143" i="1"/>
  <c r="F143" i="4" s="1"/>
  <c r="E144" i="1"/>
  <c r="E144" i="4" s="1"/>
  <c r="F144" i="1"/>
  <c r="F144" i="4" s="1"/>
  <c r="E145" i="1"/>
  <c r="E145" i="4" s="1"/>
  <c r="F145" i="1"/>
  <c r="F145" i="4" s="1"/>
  <c r="E146" i="1"/>
  <c r="E146" i="4" s="1"/>
  <c r="F146" i="1"/>
  <c r="F146" i="4" s="1"/>
  <c r="E147" i="1"/>
  <c r="E147" i="4" s="1"/>
  <c r="F147" i="1"/>
  <c r="F147" i="4" s="1"/>
  <c r="E148" i="1"/>
  <c r="E148" i="4" s="1"/>
  <c r="F148" i="1"/>
  <c r="F148" i="4" s="1"/>
  <c r="E149" i="1"/>
  <c r="E149" i="4" s="1"/>
  <c r="F149" i="1"/>
  <c r="F149" i="4" s="1"/>
  <c r="E150" i="1"/>
  <c r="E150" i="4" s="1"/>
  <c r="F150" i="1"/>
  <c r="F150" i="4" s="1"/>
  <c r="E151" i="1"/>
  <c r="E151" i="4" s="1"/>
  <c r="F151" i="1"/>
  <c r="F151" i="4" s="1"/>
  <c r="E152" i="1"/>
  <c r="E152" i="4" s="1"/>
  <c r="F152" i="1"/>
  <c r="F152" i="4" s="1"/>
  <c r="E153" i="1"/>
  <c r="E153" i="4" s="1"/>
  <c r="F153" i="1"/>
  <c r="F153" i="4" s="1"/>
  <c r="E154" i="1"/>
  <c r="E154" i="4" s="1"/>
  <c r="F154" i="1"/>
  <c r="F154" i="4" s="1"/>
  <c r="E155" i="1"/>
  <c r="E155" i="4" s="1"/>
  <c r="F155" i="1"/>
  <c r="F155" i="4" s="1"/>
  <c r="E156" i="1"/>
  <c r="E156" i="4" s="1"/>
  <c r="F156" i="1"/>
  <c r="F156" i="4" s="1"/>
  <c r="E157" i="1"/>
  <c r="E157" i="4" s="1"/>
  <c r="F157" i="1"/>
  <c r="F157" i="4" s="1"/>
  <c r="E158" i="1"/>
  <c r="E158" i="4" s="1"/>
  <c r="F158" i="1"/>
  <c r="F158" i="4" s="1"/>
  <c r="E159" i="1"/>
  <c r="E159" i="4" s="1"/>
  <c r="F159" i="1"/>
  <c r="F159" i="4" s="1"/>
  <c r="E160" i="1"/>
  <c r="E160" i="4" s="1"/>
  <c r="F160" i="1"/>
  <c r="F160" i="4" s="1"/>
  <c r="E161" i="1"/>
  <c r="E161" i="4" s="1"/>
  <c r="F161" i="1"/>
  <c r="F161" i="4" s="1"/>
  <c r="E162" i="1"/>
  <c r="E162" i="4" s="1"/>
  <c r="F162" i="1"/>
  <c r="F162" i="4" s="1"/>
  <c r="E163" i="1"/>
  <c r="E163" i="4" s="1"/>
  <c r="F163" i="1"/>
  <c r="F163" i="4" s="1"/>
  <c r="E164" i="1"/>
  <c r="E164" i="4" s="1"/>
  <c r="F164" i="1"/>
  <c r="F164" i="4" s="1"/>
  <c r="E165" i="1"/>
  <c r="E165" i="4" s="1"/>
  <c r="F165" i="1"/>
  <c r="F165" i="4" s="1"/>
  <c r="E166" i="1"/>
  <c r="E166" i="4" s="1"/>
  <c r="F166" i="1"/>
  <c r="F166" i="4" s="1"/>
  <c r="E167" i="1"/>
  <c r="E167" i="4" s="1"/>
  <c r="F167" i="1"/>
  <c r="F167" i="4" s="1"/>
  <c r="E168" i="1"/>
  <c r="E168" i="4" s="1"/>
  <c r="F168" i="1"/>
  <c r="F168" i="4" s="1"/>
  <c r="E169" i="1"/>
  <c r="E169" i="4" s="1"/>
  <c r="F169" i="1"/>
  <c r="F169" i="4" s="1"/>
  <c r="E170" i="1"/>
  <c r="E170" i="4" s="1"/>
  <c r="F170" i="1"/>
  <c r="F170" i="4" s="1"/>
  <c r="E171" i="1"/>
  <c r="E171" i="4" s="1"/>
  <c r="F171" i="1"/>
  <c r="F171" i="4" s="1"/>
  <c r="E172" i="1"/>
  <c r="E172" i="4" s="1"/>
  <c r="F172" i="1"/>
  <c r="F172" i="4" s="1"/>
  <c r="E173" i="1"/>
  <c r="E173" i="4" s="1"/>
  <c r="F173" i="1"/>
  <c r="F173" i="4" s="1"/>
  <c r="E174" i="1"/>
  <c r="E174" i="4" s="1"/>
  <c r="F174" i="1"/>
  <c r="F174" i="4" s="1"/>
  <c r="E175" i="1"/>
  <c r="E175" i="4" s="1"/>
  <c r="F175" i="1"/>
  <c r="F175" i="4" s="1"/>
  <c r="E176" i="1"/>
  <c r="E176" i="4" s="1"/>
  <c r="F176" i="1"/>
  <c r="F176" i="4" s="1"/>
  <c r="E177" i="1"/>
  <c r="E177" i="4" s="1"/>
  <c r="F177" i="1"/>
  <c r="F177" i="4" s="1"/>
  <c r="E178" i="1"/>
  <c r="E178" i="4" s="1"/>
  <c r="F178" i="1"/>
  <c r="F178" i="4" s="1"/>
  <c r="E179" i="1"/>
  <c r="E179" i="4" s="1"/>
  <c r="F179" i="1"/>
  <c r="F179" i="4" s="1"/>
  <c r="E180" i="1"/>
  <c r="E180" i="4" s="1"/>
  <c r="F180" i="1"/>
  <c r="F180" i="4" s="1"/>
  <c r="E181" i="1"/>
  <c r="E181" i="4" s="1"/>
  <c r="F181" i="1"/>
  <c r="F181" i="4" s="1"/>
  <c r="E182" i="1"/>
  <c r="E182" i="4" s="1"/>
  <c r="F182" i="1"/>
  <c r="F182" i="4" s="1"/>
  <c r="E183" i="1"/>
  <c r="E183" i="4" s="1"/>
  <c r="F183" i="1"/>
  <c r="F183" i="4" s="1"/>
  <c r="E184" i="1"/>
  <c r="E184" i="4" s="1"/>
  <c r="F184" i="1"/>
  <c r="F184" i="4" s="1"/>
  <c r="E185" i="1"/>
  <c r="E185" i="4" s="1"/>
  <c r="F185" i="1"/>
  <c r="F185" i="4" s="1"/>
  <c r="E186" i="1"/>
  <c r="E186" i="4" s="1"/>
  <c r="F186" i="1"/>
  <c r="F186" i="4" s="1"/>
  <c r="E187" i="1"/>
  <c r="E187" i="4" s="1"/>
  <c r="F187" i="1"/>
  <c r="F187" i="4" s="1"/>
  <c r="E188" i="1"/>
  <c r="E188" i="4" s="1"/>
  <c r="F188" i="1"/>
  <c r="F188" i="4" s="1"/>
  <c r="E189" i="1"/>
  <c r="E189" i="4" s="1"/>
  <c r="F189" i="1"/>
  <c r="F189" i="4" s="1"/>
  <c r="E190" i="1"/>
  <c r="E190" i="4" s="1"/>
  <c r="F190" i="1"/>
  <c r="F190" i="4" s="1"/>
  <c r="E191" i="1"/>
  <c r="E191" i="4" s="1"/>
  <c r="F191" i="1"/>
  <c r="F191" i="4" s="1"/>
  <c r="E192" i="1"/>
  <c r="E192" i="4" s="1"/>
  <c r="F192" i="1"/>
  <c r="F192" i="4" s="1"/>
  <c r="E193" i="1"/>
  <c r="E193" i="4" s="1"/>
  <c r="F193" i="1"/>
  <c r="F193" i="4" s="1"/>
  <c r="E194" i="1"/>
  <c r="E194" i="4" s="1"/>
  <c r="F194" i="1"/>
  <c r="F194" i="4" s="1"/>
  <c r="E195" i="1"/>
  <c r="E195" i="4" s="1"/>
  <c r="F195" i="1"/>
  <c r="F195" i="4" s="1"/>
  <c r="E196" i="1"/>
  <c r="E196" i="4" s="1"/>
  <c r="F196" i="1"/>
  <c r="F196" i="4" s="1"/>
  <c r="E197" i="1"/>
  <c r="E197" i="4" s="1"/>
  <c r="F197" i="1"/>
  <c r="F197" i="4" s="1"/>
  <c r="E198" i="1"/>
  <c r="E198" i="4" s="1"/>
  <c r="F198" i="1"/>
  <c r="F198" i="4" s="1"/>
  <c r="E199" i="1"/>
  <c r="E199" i="4" s="1"/>
  <c r="F199" i="1"/>
  <c r="F199" i="4" s="1"/>
  <c r="E200" i="1"/>
  <c r="E200" i="4" s="1"/>
  <c r="F200" i="1"/>
  <c r="F200" i="4" s="1"/>
  <c r="E201" i="1"/>
  <c r="E201" i="4" s="1"/>
  <c r="F201" i="1"/>
  <c r="F201" i="4" s="1"/>
  <c r="E202" i="1"/>
  <c r="E202" i="4" s="1"/>
  <c r="F202" i="1"/>
  <c r="F202" i="4" s="1"/>
  <c r="E203" i="1"/>
  <c r="E203" i="4" s="1"/>
  <c r="F203" i="1"/>
  <c r="F203" i="4" s="1"/>
  <c r="E204" i="1"/>
  <c r="E204" i="4" s="1"/>
  <c r="F204" i="1"/>
  <c r="F204" i="4" s="1"/>
  <c r="E205" i="1"/>
  <c r="E205" i="4" s="1"/>
  <c r="F205" i="1"/>
  <c r="F205" i="4" s="1"/>
  <c r="E206" i="1"/>
  <c r="E206" i="4" s="1"/>
  <c r="F206" i="1"/>
  <c r="F206" i="4" s="1"/>
  <c r="E207" i="1"/>
  <c r="E207" i="4" s="1"/>
  <c r="F207" i="1"/>
  <c r="F207" i="4" s="1"/>
  <c r="E208" i="1"/>
  <c r="E208" i="4" s="1"/>
  <c r="F208" i="1"/>
  <c r="F208" i="4" s="1"/>
  <c r="E209" i="1"/>
  <c r="E209" i="4" s="1"/>
  <c r="F209" i="1"/>
  <c r="F209" i="4" s="1"/>
  <c r="E210" i="1"/>
  <c r="E210" i="4" s="1"/>
  <c r="F210" i="1"/>
  <c r="F210" i="4" s="1"/>
  <c r="E211" i="1"/>
  <c r="E211" i="4" s="1"/>
  <c r="F211" i="1"/>
  <c r="F211" i="4" s="1"/>
  <c r="E212" i="1"/>
  <c r="E212" i="4" s="1"/>
  <c r="F212" i="1"/>
  <c r="F212" i="4" s="1"/>
  <c r="E213" i="1"/>
  <c r="E213" i="4" s="1"/>
  <c r="F213" i="1"/>
  <c r="F213" i="4" s="1"/>
  <c r="E214" i="1"/>
  <c r="E214" i="4" s="1"/>
  <c r="F214" i="1"/>
  <c r="F214" i="4" s="1"/>
  <c r="E215" i="1"/>
  <c r="E215" i="4" s="1"/>
  <c r="F215" i="1"/>
  <c r="F215" i="4" s="1"/>
  <c r="E216" i="1"/>
  <c r="E216" i="4" s="1"/>
  <c r="F216" i="1"/>
  <c r="F216" i="4" s="1"/>
  <c r="E217" i="1"/>
  <c r="E217" i="4" s="1"/>
  <c r="F217" i="1"/>
  <c r="F217" i="4" s="1"/>
  <c r="E218" i="1"/>
  <c r="E218" i="4" s="1"/>
  <c r="F218" i="1"/>
  <c r="F218" i="4" s="1"/>
  <c r="E219" i="1"/>
  <c r="E219" i="4" s="1"/>
  <c r="F219" i="1"/>
  <c r="F219" i="4" s="1"/>
  <c r="E220" i="1"/>
  <c r="E220" i="4" s="1"/>
  <c r="F220" i="1"/>
  <c r="F220" i="4" s="1"/>
  <c r="E221" i="1"/>
  <c r="E221" i="4" s="1"/>
  <c r="F221" i="1"/>
  <c r="F221" i="4" s="1"/>
  <c r="E222" i="1"/>
  <c r="E222" i="4" s="1"/>
  <c r="F222" i="1"/>
  <c r="F222" i="4" s="1"/>
  <c r="E223" i="1"/>
  <c r="E223" i="4" s="1"/>
  <c r="F223" i="1"/>
  <c r="F223" i="4" s="1"/>
  <c r="E224" i="1"/>
  <c r="E224" i="4" s="1"/>
  <c r="F224" i="1"/>
  <c r="F224" i="4" s="1"/>
  <c r="E225" i="1"/>
  <c r="E225" i="4" s="1"/>
  <c r="F225" i="1"/>
  <c r="F225" i="4" s="1"/>
  <c r="E226" i="1"/>
  <c r="E226" i="4" s="1"/>
  <c r="F226" i="1"/>
  <c r="F226" i="4" s="1"/>
  <c r="E227" i="1"/>
  <c r="E227" i="4" s="1"/>
  <c r="F227" i="1"/>
  <c r="F227" i="4" s="1"/>
  <c r="E228" i="1"/>
  <c r="E228" i="4" s="1"/>
  <c r="F228" i="1"/>
  <c r="F228" i="4" s="1"/>
  <c r="E229" i="1"/>
  <c r="E229" i="4" s="1"/>
  <c r="F229" i="1"/>
  <c r="F229" i="4" s="1"/>
  <c r="E230" i="1"/>
  <c r="E230" i="4" s="1"/>
  <c r="F230" i="1"/>
  <c r="F230" i="4" s="1"/>
  <c r="E231" i="1"/>
  <c r="E231" i="4" s="1"/>
  <c r="F231" i="1"/>
  <c r="F231" i="4" s="1"/>
  <c r="E232" i="1"/>
  <c r="E232" i="4" s="1"/>
  <c r="F232" i="1"/>
  <c r="F232" i="4" s="1"/>
  <c r="E233" i="1"/>
  <c r="E233" i="4" s="1"/>
  <c r="F233" i="1"/>
  <c r="F233" i="4" s="1"/>
  <c r="E234" i="1"/>
  <c r="E234" i="4" s="1"/>
  <c r="F234" i="1"/>
  <c r="F234" i="4" s="1"/>
  <c r="E235" i="1"/>
  <c r="E235" i="4" s="1"/>
  <c r="F235" i="1"/>
  <c r="F235" i="4" s="1"/>
  <c r="E236" i="1"/>
  <c r="E236" i="4" s="1"/>
  <c r="F236" i="1"/>
  <c r="F236" i="4" s="1"/>
  <c r="E237" i="1"/>
  <c r="E237" i="4" s="1"/>
  <c r="F237" i="1"/>
  <c r="F237" i="4" s="1"/>
  <c r="E238" i="1"/>
  <c r="E238" i="4" s="1"/>
  <c r="F238" i="1"/>
  <c r="F238" i="4" s="1"/>
  <c r="E239" i="1"/>
  <c r="E239" i="4" s="1"/>
  <c r="F239" i="1"/>
  <c r="F239" i="4" s="1"/>
  <c r="E240" i="1"/>
  <c r="E240" i="4" s="1"/>
  <c r="F240" i="1"/>
  <c r="F240" i="4" s="1"/>
  <c r="E241" i="1"/>
  <c r="E241" i="4" s="1"/>
  <c r="F241" i="1"/>
  <c r="F241" i="4" s="1"/>
  <c r="E242" i="1"/>
  <c r="E242" i="4" s="1"/>
  <c r="F242" i="1"/>
  <c r="F242" i="4" s="1"/>
  <c r="E243" i="1"/>
  <c r="E243" i="4" s="1"/>
  <c r="F243" i="1"/>
  <c r="F243" i="4" s="1"/>
  <c r="E244" i="1"/>
  <c r="E244" i="4" s="1"/>
  <c r="F244" i="1"/>
  <c r="F244" i="4" s="1"/>
  <c r="E245" i="1"/>
  <c r="E245" i="4" s="1"/>
  <c r="F245" i="1"/>
  <c r="F245" i="4" s="1"/>
  <c r="E246" i="1"/>
  <c r="E246" i="4" s="1"/>
  <c r="F246" i="1"/>
  <c r="F246" i="4" s="1"/>
  <c r="E247" i="1"/>
  <c r="E247" i="4" s="1"/>
  <c r="F247" i="1"/>
  <c r="F247" i="4" s="1"/>
  <c r="E248" i="1"/>
  <c r="E248" i="4" s="1"/>
  <c r="F248" i="1"/>
  <c r="F248" i="4" s="1"/>
  <c r="E249" i="1"/>
  <c r="E249" i="4" s="1"/>
  <c r="F249" i="1"/>
  <c r="F249" i="4" s="1"/>
  <c r="E250" i="1"/>
  <c r="E250" i="4" s="1"/>
  <c r="F250" i="1"/>
  <c r="F250" i="4" s="1"/>
  <c r="E251" i="1"/>
  <c r="E251" i="4" s="1"/>
  <c r="F251" i="1"/>
  <c r="F251" i="4" s="1"/>
  <c r="E252" i="1"/>
  <c r="E252" i="4" s="1"/>
  <c r="F252" i="1"/>
  <c r="F252" i="4" s="1"/>
  <c r="E253" i="1"/>
  <c r="E253" i="4" s="1"/>
  <c r="F253" i="1"/>
  <c r="F253" i="4" s="1"/>
  <c r="E254" i="1"/>
  <c r="E254" i="4" s="1"/>
  <c r="F254" i="1"/>
  <c r="F254" i="4" s="1"/>
  <c r="E255" i="1"/>
  <c r="E255" i="4" s="1"/>
  <c r="F255" i="1"/>
  <c r="F255" i="4" s="1"/>
  <c r="E256" i="1"/>
  <c r="E256" i="4" s="1"/>
  <c r="F256" i="1"/>
  <c r="F256" i="4" s="1"/>
  <c r="E257" i="1"/>
  <c r="E257" i="4" s="1"/>
  <c r="F257" i="1"/>
  <c r="F257" i="4" s="1"/>
  <c r="E258" i="1"/>
  <c r="E258" i="4" s="1"/>
  <c r="F258" i="1"/>
  <c r="F258" i="4" s="1"/>
  <c r="E259" i="1"/>
  <c r="E259" i="4" s="1"/>
  <c r="F259" i="1"/>
  <c r="F259" i="4" s="1"/>
  <c r="E260" i="1"/>
  <c r="E260" i="4" s="1"/>
  <c r="F260" i="1"/>
  <c r="F260" i="4" s="1"/>
  <c r="E261" i="1"/>
  <c r="E261" i="4" s="1"/>
  <c r="F261" i="1"/>
  <c r="F261" i="4" s="1"/>
  <c r="E262" i="1"/>
  <c r="E262" i="4" s="1"/>
  <c r="F262" i="1"/>
  <c r="F262" i="4" s="1"/>
  <c r="E263" i="1"/>
  <c r="E263" i="4" s="1"/>
  <c r="F263" i="1"/>
  <c r="F263" i="4" s="1"/>
  <c r="E264" i="1"/>
  <c r="E264" i="4" s="1"/>
  <c r="F264" i="1"/>
  <c r="F264" i="4" s="1"/>
  <c r="E265" i="1"/>
  <c r="E265" i="4" s="1"/>
  <c r="F265" i="1"/>
  <c r="F265" i="4" s="1"/>
  <c r="E266" i="1"/>
  <c r="E266" i="4" s="1"/>
  <c r="F266" i="1"/>
  <c r="F266" i="4" s="1"/>
  <c r="E267" i="1"/>
  <c r="E267" i="4" s="1"/>
  <c r="F267" i="1"/>
  <c r="F267" i="4" s="1"/>
  <c r="E268" i="1"/>
  <c r="E268" i="4" s="1"/>
  <c r="F268" i="1"/>
  <c r="F268" i="4" s="1"/>
  <c r="E269" i="1"/>
  <c r="E269" i="4" s="1"/>
  <c r="F269" i="1"/>
  <c r="F269" i="4" s="1"/>
  <c r="E270" i="1"/>
  <c r="E270" i="4" s="1"/>
  <c r="F270" i="1"/>
  <c r="F270" i="4" s="1"/>
  <c r="E271" i="1"/>
  <c r="E271" i="4" s="1"/>
  <c r="F271" i="1"/>
  <c r="F271" i="4" s="1"/>
  <c r="E272" i="1"/>
  <c r="E272" i="4" s="1"/>
  <c r="F272" i="1"/>
  <c r="F272" i="4" s="1"/>
  <c r="E273" i="1"/>
  <c r="E273" i="4" s="1"/>
  <c r="F273" i="1"/>
  <c r="F273" i="4" s="1"/>
  <c r="E274" i="1"/>
  <c r="E274" i="4" s="1"/>
  <c r="F274" i="1"/>
  <c r="F274" i="4" s="1"/>
  <c r="E275" i="1"/>
  <c r="E275" i="4" s="1"/>
  <c r="F275" i="1"/>
  <c r="F275" i="4" s="1"/>
  <c r="E276" i="1"/>
  <c r="E276" i="4" s="1"/>
  <c r="F276" i="1"/>
  <c r="F276" i="4" s="1"/>
  <c r="E277" i="1"/>
  <c r="E277" i="4" s="1"/>
  <c r="F277" i="1"/>
  <c r="F277" i="4" s="1"/>
  <c r="E278" i="1"/>
  <c r="E278" i="4" s="1"/>
  <c r="F278" i="1"/>
  <c r="F278" i="4" s="1"/>
  <c r="E279" i="1"/>
  <c r="E279" i="4" s="1"/>
  <c r="F279" i="1"/>
  <c r="F279" i="4" s="1"/>
  <c r="E280" i="1"/>
  <c r="E280" i="4" s="1"/>
  <c r="F280" i="1"/>
  <c r="F280" i="4" s="1"/>
  <c r="E281" i="1"/>
  <c r="E281" i="4" s="1"/>
  <c r="F281" i="1"/>
  <c r="F281" i="4" s="1"/>
  <c r="E282" i="1"/>
  <c r="E282" i="4" s="1"/>
  <c r="F282" i="1"/>
  <c r="F282" i="4" s="1"/>
  <c r="E283" i="1"/>
  <c r="E283" i="4" s="1"/>
  <c r="F283" i="1"/>
  <c r="F283" i="4" s="1"/>
  <c r="E284" i="1"/>
  <c r="E284" i="4" s="1"/>
  <c r="F284" i="1"/>
  <c r="F284" i="4" s="1"/>
  <c r="E285" i="1"/>
  <c r="E285" i="4" s="1"/>
  <c r="F285" i="1"/>
  <c r="F285" i="4" s="1"/>
  <c r="E286" i="1"/>
  <c r="E286" i="4" s="1"/>
  <c r="F286" i="1"/>
  <c r="F286" i="4" s="1"/>
  <c r="E287" i="1"/>
  <c r="E287" i="4" s="1"/>
  <c r="F287" i="1"/>
  <c r="F287" i="4" s="1"/>
  <c r="E288" i="1"/>
  <c r="E288" i="4" s="1"/>
  <c r="F288" i="1"/>
  <c r="F288" i="4" s="1"/>
  <c r="E289" i="1"/>
  <c r="E289" i="4" s="1"/>
  <c r="F289" i="1"/>
  <c r="F289" i="4" s="1"/>
  <c r="E290" i="1"/>
  <c r="E290" i="4" s="1"/>
  <c r="F290" i="1"/>
  <c r="F290" i="4" s="1"/>
  <c r="E291" i="1"/>
  <c r="E291" i="4" s="1"/>
  <c r="F291" i="1"/>
  <c r="F291" i="4" s="1"/>
  <c r="E292" i="1"/>
  <c r="E292" i="4" s="1"/>
  <c r="F292" i="1"/>
  <c r="F292" i="4" s="1"/>
  <c r="E293" i="1"/>
  <c r="E293" i="4" s="1"/>
  <c r="F293" i="1"/>
  <c r="F293" i="4" s="1"/>
  <c r="E294" i="1"/>
  <c r="E294" i="4" s="1"/>
  <c r="F294" i="1"/>
  <c r="F294" i="4" s="1"/>
  <c r="E295" i="1"/>
  <c r="E295" i="4" s="1"/>
  <c r="F295" i="1"/>
  <c r="F295" i="4" s="1"/>
  <c r="E296" i="1"/>
  <c r="E296" i="4" s="1"/>
  <c r="F296" i="1"/>
  <c r="F296" i="4" s="1"/>
  <c r="E297" i="1"/>
  <c r="E297" i="4" s="1"/>
  <c r="F297" i="1"/>
  <c r="F297" i="4" s="1"/>
  <c r="E298" i="1"/>
  <c r="E298" i="4" s="1"/>
  <c r="F298" i="1"/>
  <c r="F298" i="4" s="1"/>
  <c r="E299" i="1"/>
  <c r="E299" i="4" s="1"/>
  <c r="F299" i="1"/>
  <c r="F299" i="4" s="1"/>
  <c r="E300" i="1"/>
  <c r="E300" i="4" s="1"/>
  <c r="F300" i="1"/>
  <c r="F300" i="4" s="1"/>
  <c r="E301" i="1"/>
  <c r="E301" i="4" s="1"/>
  <c r="F301" i="1"/>
  <c r="F301" i="4" s="1"/>
  <c r="E302" i="1"/>
  <c r="E302" i="4" s="1"/>
  <c r="F302" i="1"/>
  <c r="F302" i="4" s="1"/>
  <c r="E303" i="1"/>
  <c r="E303" i="4" s="1"/>
  <c r="F303" i="1"/>
  <c r="F303" i="4" s="1"/>
  <c r="E304" i="1"/>
  <c r="E304" i="4" s="1"/>
  <c r="F304" i="1"/>
  <c r="F304" i="4" s="1"/>
  <c r="E305" i="1"/>
  <c r="E305" i="4" s="1"/>
  <c r="F305" i="1"/>
  <c r="F305" i="4" s="1"/>
  <c r="E306" i="1"/>
  <c r="E306" i="4" s="1"/>
  <c r="F306" i="1"/>
  <c r="F306" i="4" s="1"/>
  <c r="E307" i="1"/>
  <c r="E307" i="4" s="1"/>
  <c r="F307" i="1"/>
  <c r="F307" i="4" s="1"/>
  <c r="E308" i="1"/>
  <c r="E308" i="4" s="1"/>
  <c r="F308" i="1"/>
  <c r="F308" i="4" s="1"/>
  <c r="E309" i="1"/>
  <c r="E309" i="4" s="1"/>
  <c r="F309" i="1"/>
  <c r="F309" i="4" s="1"/>
  <c r="E310" i="1"/>
  <c r="E310" i="4" s="1"/>
  <c r="F310" i="1"/>
  <c r="F310" i="4" s="1"/>
  <c r="E311" i="1"/>
  <c r="E311" i="4" s="1"/>
  <c r="F311" i="1"/>
  <c r="F311" i="4" s="1"/>
  <c r="E312" i="1"/>
  <c r="E312" i="4" s="1"/>
  <c r="F312" i="1"/>
  <c r="F312" i="4" s="1"/>
  <c r="E313" i="1"/>
  <c r="E313" i="4" s="1"/>
  <c r="F313" i="1"/>
  <c r="F313" i="4" s="1"/>
  <c r="E314" i="1"/>
  <c r="E314" i="4" s="1"/>
  <c r="F314" i="1"/>
  <c r="F314" i="4" s="1"/>
  <c r="E315" i="1"/>
  <c r="E315" i="4" s="1"/>
  <c r="F315" i="1"/>
  <c r="F315" i="4" s="1"/>
  <c r="E316" i="1"/>
  <c r="E316" i="4" s="1"/>
  <c r="F316" i="1"/>
  <c r="F316" i="4" s="1"/>
  <c r="E317" i="1"/>
  <c r="E317" i="4" s="1"/>
  <c r="F317" i="1"/>
  <c r="F317" i="4" s="1"/>
  <c r="E318" i="1"/>
  <c r="E318" i="4" s="1"/>
  <c r="F318" i="1"/>
  <c r="F318" i="4" s="1"/>
  <c r="E319" i="1"/>
  <c r="E319" i="4" s="1"/>
  <c r="F319" i="1"/>
  <c r="F319" i="4" s="1"/>
  <c r="E320" i="1"/>
  <c r="E320" i="4" s="1"/>
  <c r="F320" i="1"/>
  <c r="F320" i="4" s="1"/>
  <c r="E321" i="1"/>
  <c r="E321" i="4" s="1"/>
  <c r="F321" i="1"/>
  <c r="F321" i="4" s="1"/>
  <c r="E322" i="1"/>
  <c r="E322" i="4" s="1"/>
  <c r="F322" i="1"/>
  <c r="F322" i="4" s="1"/>
  <c r="E323" i="1"/>
  <c r="E323" i="4" s="1"/>
  <c r="F323" i="1"/>
  <c r="F323" i="4" s="1"/>
  <c r="E324" i="1"/>
  <c r="E324" i="4" s="1"/>
  <c r="F324" i="1"/>
  <c r="F324" i="4" s="1"/>
  <c r="E325" i="1"/>
  <c r="E325" i="4" s="1"/>
  <c r="F325" i="1"/>
  <c r="F325" i="4" s="1"/>
  <c r="E326" i="1"/>
  <c r="E326" i="4" s="1"/>
  <c r="F326" i="1"/>
  <c r="F326" i="4" s="1"/>
  <c r="E327" i="1"/>
  <c r="E327" i="4" s="1"/>
  <c r="F327" i="1"/>
  <c r="F327" i="4" s="1"/>
  <c r="E328" i="1"/>
  <c r="E328" i="4" s="1"/>
  <c r="F328" i="1"/>
  <c r="F328" i="4" s="1"/>
  <c r="E329" i="1"/>
  <c r="E329" i="4" s="1"/>
  <c r="F329" i="1"/>
  <c r="F329" i="4" s="1"/>
  <c r="E330" i="1"/>
  <c r="E330" i="4" s="1"/>
  <c r="F330" i="1"/>
  <c r="F330" i="4" s="1"/>
  <c r="E331" i="1"/>
  <c r="E331" i="4" s="1"/>
  <c r="F331" i="1"/>
  <c r="F331" i="4" s="1"/>
  <c r="E332" i="1"/>
  <c r="E332" i="4" s="1"/>
  <c r="F332" i="1"/>
  <c r="F332" i="4" s="1"/>
  <c r="E333" i="1"/>
  <c r="E333" i="4" s="1"/>
  <c r="F333" i="1"/>
  <c r="F333" i="4" s="1"/>
  <c r="E334" i="1"/>
  <c r="E334" i="4" s="1"/>
  <c r="F334" i="1"/>
  <c r="F334" i="4" s="1"/>
  <c r="E335" i="1"/>
  <c r="E335" i="4" s="1"/>
  <c r="F335" i="1"/>
  <c r="F335" i="4" s="1"/>
  <c r="E336" i="1"/>
  <c r="E336" i="4" s="1"/>
  <c r="F336" i="1"/>
  <c r="F336" i="4" s="1"/>
  <c r="E337" i="1"/>
  <c r="E337" i="4" s="1"/>
  <c r="F337" i="1"/>
  <c r="F337" i="4" s="1"/>
  <c r="E338" i="1"/>
  <c r="E338" i="4" s="1"/>
  <c r="F338" i="1"/>
  <c r="F338" i="4" s="1"/>
  <c r="E339" i="1"/>
  <c r="E339" i="4" s="1"/>
  <c r="F339" i="1"/>
  <c r="F339" i="4" s="1"/>
  <c r="E340" i="1"/>
  <c r="E340" i="4" s="1"/>
  <c r="F340" i="1"/>
  <c r="F340" i="4" s="1"/>
  <c r="E341" i="1"/>
  <c r="E341" i="4" s="1"/>
  <c r="F341" i="1"/>
  <c r="F341" i="4" s="1"/>
  <c r="E342" i="1"/>
  <c r="E342" i="4" s="1"/>
  <c r="F342" i="1"/>
  <c r="F342" i="4" s="1"/>
  <c r="E343" i="1"/>
  <c r="E343" i="4" s="1"/>
  <c r="F343" i="1"/>
  <c r="F343" i="4" s="1"/>
  <c r="E344" i="1"/>
  <c r="E344" i="4" s="1"/>
  <c r="F344" i="1"/>
  <c r="F344" i="4" s="1"/>
  <c r="E345" i="1"/>
  <c r="E345" i="4" s="1"/>
  <c r="F345" i="1"/>
  <c r="F345" i="4" s="1"/>
  <c r="E346" i="1"/>
  <c r="E346" i="4" s="1"/>
  <c r="F346" i="1"/>
  <c r="F346" i="4" s="1"/>
  <c r="E347" i="1"/>
  <c r="E347" i="4" s="1"/>
  <c r="F347" i="1"/>
  <c r="F347" i="4" s="1"/>
  <c r="E348" i="1"/>
  <c r="E348" i="4" s="1"/>
  <c r="F348" i="1"/>
  <c r="F348" i="4" s="1"/>
  <c r="E349" i="1"/>
  <c r="E349" i="4" s="1"/>
  <c r="F349" i="1"/>
  <c r="F349" i="4" s="1"/>
  <c r="E350" i="1"/>
  <c r="E350" i="4" s="1"/>
  <c r="F350" i="1"/>
  <c r="F350" i="4" s="1"/>
  <c r="E351" i="1"/>
  <c r="E351" i="4" s="1"/>
  <c r="F351" i="1"/>
  <c r="F351" i="4" s="1"/>
  <c r="E352" i="1"/>
  <c r="E352" i="4" s="1"/>
  <c r="F352" i="1"/>
  <c r="F352" i="4" s="1"/>
  <c r="E353" i="1"/>
  <c r="E353" i="4" s="1"/>
  <c r="F353" i="1"/>
  <c r="F353" i="4" s="1"/>
  <c r="E354" i="1"/>
  <c r="E354" i="4" s="1"/>
  <c r="F354" i="1"/>
  <c r="F354" i="4" s="1"/>
  <c r="E355" i="1"/>
  <c r="E355" i="4" s="1"/>
  <c r="F355" i="1"/>
  <c r="F355" i="4" s="1"/>
  <c r="E356" i="1"/>
  <c r="E356" i="4" s="1"/>
  <c r="F356" i="1"/>
  <c r="F356" i="4" s="1"/>
  <c r="E357" i="1"/>
  <c r="E357" i="4" s="1"/>
  <c r="F357" i="1"/>
  <c r="F357" i="4" s="1"/>
  <c r="E358" i="1"/>
  <c r="E358" i="4" s="1"/>
  <c r="F358" i="1"/>
  <c r="F358" i="4" s="1"/>
  <c r="E359" i="1"/>
  <c r="E359" i="4" s="1"/>
  <c r="F359" i="1"/>
  <c r="F359" i="4" s="1"/>
  <c r="E360" i="1"/>
  <c r="E360" i="4" s="1"/>
  <c r="F360" i="1"/>
  <c r="F360" i="4" s="1"/>
  <c r="E361" i="1"/>
  <c r="E361" i="4" s="1"/>
  <c r="F361" i="1"/>
  <c r="F361" i="4" s="1"/>
  <c r="E362" i="1"/>
  <c r="E362" i="4" s="1"/>
  <c r="F362" i="1"/>
  <c r="F362" i="4" s="1"/>
  <c r="E363" i="1"/>
  <c r="E363" i="4" s="1"/>
  <c r="F363" i="1"/>
  <c r="F363" i="4" s="1"/>
  <c r="E364" i="1"/>
  <c r="E364" i="4" s="1"/>
  <c r="F364" i="1"/>
  <c r="F364" i="4" s="1"/>
  <c r="E365" i="1"/>
  <c r="E365" i="4" s="1"/>
  <c r="F365" i="1"/>
  <c r="F365" i="4" s="1"/>
  <c r="E366" i="1"/>
  <c r="E366" i="4" s="1"/>
  <c r="F366" i="1"/>
  <c r="F366" i="4" s="1"/>
  <c r="E367" i="1"/>
  <c r="E367" i="4" s="1"/>
  <c r="F367" i="1"/>
  <c r="F367" i="4" s="1"/>
  <c r="E368" i="1"/>
  <c r="E368" i="4" s="1"/>
  <c r="F368" i="1"/>
  <c r="F368" i="4" s="1"/>
  <c r="E369" i="1"/>
  <c r="E369" i="4" s="1"/>
  <c r="F369" i="1"/>
  <c r="F369" i="4" s="1"/>
  <c r="E370" i="1"/>
  <c r="E370" i="4" s="1"/>
  <c r="F370" i="1"/>
  <c r="F370" i="4" s="1"/>
  <c r="E371" i="1"/>
  <c r="E371" i="4" s="1"/>
  <c r="F371" i="1"/>
  <c r="F371" i="4" s="1"/>
  <c r="E372" i="1"/>
  <c r="E372" i="4" s="1"/>
  <c r="F372" i="1"/>
  <c r="F372" i="4" s="1"/>
  <c r="E373" i="1"/>
  <c r="E373" i="4" s="1"/>
  <c r="F373" i="1"/>
  <c r="F373" i="4" s="1"/>
  <c r="E374" i="1"/>
  <c r="E374" i="4" s="1"/>
  <c r="F374" i="1"/>
  <c r="F374" i="4" s="1"/>
  <c r="E375" i="1"/>
  <c r="E375" i="4" s="1"/>
  <c r="F375" i="1"/>
  <c r="F375" i="4" s="1"/>
  <c r="E376" i="1"/>
  <c r="E376" i="4" s="1"/>
  <c r="F376" i="1"/>
  <c r="F376" i="4" s="1"/>
  <c r="E377" i="1"/>
  <c r="E377" i="4" s="1"/>
  <c r="F377" i="1"/>
  <c r="F377" i="4" s="1"/>
  <c r="E378" i="1"/>
  <c r="E378" i="4" s="1"/>
  <c r="F378" i="1"/>
  <c r="F378" i="4" s="1"/>
  <c r="E379" i="1"/>
  <c r="E379" i="4" s="1"/>
  <c r="F379" i="1"/>
  <c r="F379" i="4" s="1"/>
  <c r="E380" i="1"/>
  <c r="E380" i="4" s="1"/>
  <c r="F380" i="1"/>
  <c r="F380" i="4" s="1"/>
  <c r="E381" i="1"/>
  <c r="E381" i="4" s="1"/>
  <c r="F381" i="1"/>
  <c r="F381" i="4" s="1"/>
  <c r="E382" i="1"/>
  <c r="E382" i="4" s="1"/>
  <c r="F382" i="1"/>
  <c r="F382" i="4" s="1"/>
  <c r="E383" i="1"/>
  <c r="E383" i="4" s="1"/>
  <c r="F383" i="1"/>
  <c r="F383" i="4" s="1"/>
  <c r="E384" i="1"/>
  <c r="E384" i="4" s="1"/>
  <c r="F384" i="1"/>
  <c r="F384" i="4" s="1"/>
  <c r="E385" i="1"/>
  <c r="E385" i="4" s="1"/>
  <c r="F385" i="1"/>
  <c r="F385" i="4" s="1"/>
  <c r="E386" i="1"/>
  <c r="E386" i="4" s="1"/>
  <c r="F386" i="1"/>
  <c r="F386" i="4" s="1"/>
  <c r="E387" i="1"/>
  <c r="E387" i="4" s="1"/>
  <c r="F387" i="1"/>
  <c r="F387" i="4" s="1"/>
  <c r="E388" i="1"/>
  <c r="E388" i="4" s="1"/>
  <c r="F388" i="1"/>
  <c r="F388" i="4" s="1"/>
  <c r="E389" i="1"/>
  <c r="E389" i="4" s="1"/>
  <c r="F389" i="1"/>
  <c r="F389" i="4" s="1"/>
  <c r="E390" i="1"/>
  <c r="E390" i="4" s="1"/>
  <c r="F390" i="1"/>
  <c r="F390" i="4" s="1"/>
  <c r="E391" i="1"/>
  <c r="E391" i="4" s="1"/>
  <c r="F391" i="1"/>
  <c r="F391" i="4" s="1"/>
  <c r="E392" i="1"/>
  <c r="E392" i="4" s="1"/>
  <c r="F392" i="1"/>
  <c r="F392" i="4" s="1"/>
  <c r="E393" i="1"/>
  <c r="E393" i="4" s="1"/>
  <c r="F393" i="1"/>
  <c r="F393" i="4" s="1"/>
  <c r="E394" i="1"/>
  <c r="E394" i="4" s="1"/>
  <c r="F394" i="1"/>
  <c r="F394" i="4" s="1"/>
  <c r="E395" i="1"/>
  <c r="E395" i="4" s="1"/>
  <c r="F395" i="1"/>
  <c r="F395" i="4" s="1"/>
  <c r="E396" i="1"/>
  <c r="E396" i="4" s="1"/>
  <c r="F396" i="1"/>
  <c r="F396" i="4" s="1"/>
  <c r="E397" i="1"/>
  <c r="E397" i="4" s="1"/>
  <c r="F397" i="1"/>
  <c r="F397" i="4" s="1"/>
  <c r="E398" i="1"/>
  <c r="E398" i="4" s="1"/>
  <c r="F398" i="1"/>
  <c r="F398" i="4" s="1"/>
  <c r="E399" i="1"/>
  <c r="E399" i="4" s="1"/>
  <c r="F399" i="1"/>
  <c r="F399" i="4" s="1"/>
  <c r="E400" i="1"/>
  <c r="E400" i="4" s="1"/>
  <c r="F400" i="1"/>
  <c r="F400" i="4" s="1"/>
  <c r="E401" i="1"/>
  <c r="E401" i="4" s="1"/>
  <c r="F401" i="1"/>
  <c r="F401" i="4" s="1"/>
  <c r="E402" i="1"/>
  <c r="E402" i="4" s="1"/>
  <c r="F402" i="1"/>
  <c r="F402" i="4" s="1"/>
  <c r="E403" i="1"/>
  <c r="E403" i="4" s="1"/>
  <c r="F403" i="1"/>
  <c r="F403" i="4" s="1"/>
  <c r="E404" i="1"/>
  <c r="E404" i="4" s="1"/>
  <c r="F404" i="1"/>
  <c r="F404" i="4" s="1"/>
  <c r="E405" i="1"/>
  <c r="E405" i="4" s="1"/>
  <c r="F405" i="1"/>
  <c r="F405" i="4" s="1"/>
  <c r="E406" i="1"/>
  <c r="E406" i="4" s="1"/>
  <c r="F406" i="1"/>
  <c r="F406" i="4" s="1"/>
  <c r="E407" i="1"/>
  <c r="E407" i="4" s="1"/>
  <c r="F407" i="1"/>
  <c r="F407" i="4" s="1"/>
  <c r="E408" i="1"/>
  <c r="E408" i="4" s="1"/>
  <c r="F408" i="1"/>
  <c r="F408" i="4" s="1"/>
  <c r="E409" i="1"/>
  <c r="E409" i="4" s="1"/>
  <c r="F409" i="1"/>
  <c r="F409" i="4" s="1"/>
  <c r="E410" i="1"/>
  <c r="E410" i="4" s="1"/>
  <c r="F410" i="1"/>
  <c r="F410" i="4" s="1"/>
  <c r="E411" i="1"/>
  <c r="E411" i="4" s="1"/>
  <c r="F411" i="1"/>
  <c r="F411" i="4" s="1"/>
  <c r="E412" i="1"/>
  <c r="E412" i="4" s="1"/>
  <c r="F412" i="1"/>
  <c r="F412" i="4" s="1"/>
  <c r="E413" i="1"/>
  <c r="E413" i="4" s="1"/>
  <c r="F413" i="1"/>
  <c r="F413" i="4" s="1"/>
  <c r="E414" i="1"/>
  <c r="E414" i="4" s="1"/>
  <c r="F414" i="1"/>
  <c r="F414" i="4" s="1"/>
  <c r="E415" i="1"/>
  <c r="E415" i="4" s="1"/>
  <c r="F415" i="1"/>
  <c r="F415" i="4" s="1"/>
  <c r="E416" i="1"/>
  <c r="E416" i="4" s="1"/>
  <c r="F416" i="1"/>
  <c r="F416" i="4" s="1"/>
  <c r="E417" i="1"/>
  <c r="E417" i="4" s="1"/>
  <c r="F417" i="1"/>
  <c r="F417" i="4" s="1"/>
  <c r="E418" i="1"/>
  <c r="E418" i="4" s="1"/>
  <c r="F418" i="1"/>
  <c r="F418" i="4" s="1"/>
  <c r="E419" i="1"/>
  <c r="E419" i="4" s="1"/>
  <c r="F419" i="1"/>
  <c r="F419" i="4" s="1"/>
  <c r="E420" i="1"/>
  <c r="E420" i="4" s="1"/>
  <c r="F420" i="1"/>
  <c r="F420" i="4" s="1"/>
  <c r="E421" i="1"/>
  <c r="E421" i="4" s="1"/>
  <c r="F421" i="1"/>
  <c r="F421" i="4" s="1"/>
  <c r="E422" i="1"/>
  <c r="E422" i="4" s="1"/>
  <c r="F422" i="1"/>
  <c r="F422" i="4" s="1"/>
  <c r="E423" i="1"/>
  <c r="E423" i="4" s="1"/>
  <c r="F423" i="1"/>
  <c r="F423" i="4" s="1"/>
  <c r="E424" i="1"/>
  <c r="E424" i="4" s="1"/>
  <c r="F424" i="1"/>
  <c r="F424" i="4" s="1"/>
  <c r="E425" i="1"/>
  <c r="E425" i="4" s="1"/>
  <c r="F425" i="1"/>
  <c r="F425" i="4" s="1"/>
  <c r="E426" i="1"/>
  <c r="E426" i="4" s="1"/>
  <c r="F426" i="1"/>
  <c r="F426" i="4" s="1"/>
  <c r="E427" i="1"/>
  <c r="E427" i="4" s="1"/>
  <c r="F427" i="1"/>
  <c r="F427" i="4" s="1"/>
  <c r="E428" i="1"/>
  <c r="E428" i="4" s="1"/>
  <c r="F428" i="1"/>
  <c r="F428" i="4" s="1"/>
  <c r="E429" i="1"/>
  <c r="E429" i="4" s="1"/>
  <c r="F429" i="1"/>
  <c r="F429" i="4" s="1"/>
  <c r="E430" i="1"/>
  <c r="E430" i="4" s="1"/>
  <c r="F430" i="1"/>
  <c r="F430" i="4" s="1"/>
  <c r="E431" i="1"/>
  <c r="E431" i="4" s="1"/>
  <c r="F431" i="1"/>
  <c r="F431" i="4" s="1"/>
  <c r="E432" i="1"/>
  <c r="E432" i="4" s="1"/>
  <c r="F432" i="1"/>
  <c r="F432" i="4" s="1"/>
  <c r="E433" i="1"/>
  <c r="E433" i="4" s="1"/>
  <c r="F433" i="1"/>
  <c r="F433" i="4" s="1"/>
  <c r="E434" i="1"/>
  <c r="E434" i="4" s="1"/>
  <c r="F434" i="1"/>
  <c r="F434" i="4" s="1"/>
  <c r="E435" i="1"/>
  <c r="E435" i="4" s="1"/>
  <c r="F435" i="1"/>
  <c r="F435" i="4" s="1"/>
  <c r="E436" i="1"/>
  <c r="E436" i="4" s="1"/>
  <c r="F436" i="1"/>
  <c r="F436" i="4" s="1"/>
  <c r="E437" i="1"/>
  <c r="E437" i="4" s="1"/>
  <c r="F437" i="1"/>
  <c r="F437" i="4" s="1"/>
  <c r="E438" i="1"/>
  <c r="E438" i="4" s="1"/>
  <c r="F438" i="1"/>
  <c r="F438" i="4" s="1"/>
  <c r="E439" i="1"/>
  <c r="E439" i="4" s="1"/>
  <c r="F439" i="1"/>
  <c r="F439" i="4" s="1"/>
  <c r="E440" i="1"/>
  <c r="E440" i="4" s="1"/>
  <c r="F440" i="1"/>
  <c r="F440" i="4" s="1"/>
  <c r="E441" i="1"/>
  <c r="E441" i="4" s="1"/>
  <c r="F441" i="1"/>
  <c r="F441" i="4" s="1"/>
  <c r="E442" i="1"/>
  <c r="E442" i="4" s="1"/>
  <c r="F442" i="1"/>
  <c r="F442" i="4" s="1"/>
  <c r="E443" i="1"/>
  <c r="E443" i="4" s="1"/>
  <c r="F443" i="1"/>
  <c r="F443" i="4" s="1"/>
  <c r="E444" i="1"/>
  <c r="E444" i="4" s="1"/>
  <c r="F444" i="1"/>
  <c r="F444" i="4" s="1"/>
  <c r="E445" i="1"/>
  <c r="E445" i="4" s="1"/>
  <c r="F445" i="1"/>
  <c r="F445" i="4" s="1"/>
  <c r="E446" i="1"/>
  <c r="E446" i="4" s="1"/>
  <c r="F446" i="1"/>
  <c r="F446" i="4" s="1"/>
  <c r="E447" i="1"/>
  <c r="E447" i="4" s="1"/>
  <c r="F447" i="1"/>
  <c r="F447" i="4" s="1"/>
  <c r="E448" i="1"/>
  <c r="E448" i="4" s="1"/>
  <c r="F448" i="1"/>
  <c r="F448" i="4" s="1"/>
  <c r="E449" i="1"/>
  <c r="E449" i="4" s="1"/>
  <c r="F449" i="1"/>
  <c r="F449" i="4" s="1"/>
  <c r="E450" i="1"/>
  <c r="E450" i="4" s="1"/>
  <c r="F450" i="1"/>
  <c r="F450" i="4" s="1"/>
  <c r="E451" i="1"/>
  <c r="E451" i="4" s="1"/>
  <c r="F451" i="1"/>
  <c r="F451" i="4" s="1"/>
  <c r="E452" i="1"/>
  <c r="E452" i="4" s="1"/>
  <c r="F452" i="1"/>
  <c r="F452" i="4" s="1"/>
  <c r="E453" i="1"/>
  <c r="E453" i="4" s="1"/>
  <c r="F453" i="1"/>
  <c r="F453" i="4" s="1"/>
  <c r="E454" i="1"/>
  <c r="E454" i="4" s="1"/>
  <c r="F454" i="1"/>
  <c r="F454" i="4" s="1"/>
  <c r="E455" i="1"/>
  <c r="E455" i="4" s="1"/>
  <c r="F455" i="1"/>
  <c r="F455" i="4" s="1"/>
  <c r="E456" i="1"/>
  <c r="E456" i="4" s="1"/>
  <c r="F456" i="1"/>
  <c r="F456" i="4" s="1"/>
  <c r="E457" i="1"/>
  <c r="E457" i="4" s="1"/>
  <c r="F457" i="1"/>
  <c r="F457" i="4" s="1"/>
  <c r="E458" i="1"/>
  <c r="E458" i="4" s="1"/>
  <c r="F458" i="1"/>
  <c r="F458" i="4" s="1"/>
  <c r="E459" i="1"/>
  <c r="E459" i="4" s="1"/>
  <c r="F459" i="1"/>
  <c r="F459" i="4" s="1"/>
  <c r="E460" i="1"/>
  <c r="E460" i="4" s="1"/>
  <c r="F460" i="1"/>
  <c r="F460" i="4" s="1"/>
  <c r="E461" i="1"/>
  <c r="E461" i="4" s="1"/>
  <c r="F461" i="1"/>
  <c r="F461" i="4" s="1"/>
  <c r="E462" i="1"/>
  <c r="E462" i="4" s="1"/>
  <c r="F462" i="1"/>
  <c r="F462" i="4" s="1"/>
  <c r="E463" i="1"/>
  <c r="E463" i="4" s="1"/>
  <c r="F463" i="1"/>
  <c r="F463" i="4" s="1"/>
  <c r="E464" i="1"/>
  <c r="E464" i="4" s="1"/>
  <c r="F464" i="1"/>
  <c r="F464" i="4" s="1"/>
  <c r="E465" i="1"/>
  <c r="E465" i="4" s="1"/>
  <c r="F465" i="1"/>
  <c r="F465" i="4" s="1"/>
  <c r="E466" i="1"/>
  <c r="E466" i="4" s="1"/>
  <c r="F466" i="1"/>
  <c r="F466" i="4" s="1"/>
  <c r="E467" i="1"/>
  <c r="E467" i="4" s="1"/>
  <c r="F467" i="1"/>
  <c r="F467" i="4" s="1"/>
  <c r="E468" i="1"/>
  <c r="E468" i="4" s="1"/>
  <c r="F468" i="1"/>
  <c r="F468" i="4" s="1"/>
  <c r="E469" i="1"/>
  <c r="E469" i="4" s="1"/>
  <c r="F469" i="1"/>
  <c r="F469" i="4" s="1"/>
  <c r="E470" i="1"/>
  <c r="E470" i="4" s="1"/>
  <c r="F470" i="1"/>
  <c r="F470" i="4" s="1"/>
  <c r="E471" i="1"/>
  <c r="E471" i="4" s="1"/>
  <c r="F471" i="1"/>
  <c r="F471" i="4" s="1"/>
  <c r="E472" i="1"/>
  <c r="E472" i="4" s="1"/>
  <c r="F472" i="1"/>
  <c r="F472" i="4" s="1"/>
  <c r="E473" i="1"/>
  <c r="E473" i="4" s="1"/>
  <c r="F473" i="1"/>
  <c r="F473" i="4" s="1"/>
  <c r="E474" i="1"/>
  <c r="E474" i="4" s="1"/>
  <c r="F474" i="1"/>
  <c r="F474" i="4" s="1"/>
  <c r="E475" i="1"/>
  <c r="E475" i="4" s="1"/>
  <c r="F475" i="1"/>
  <c r="F475" i="4" s="1"/>
  <c r="E476" i="1"/>
  <c r="E476" i="4" s="1"/>
  <c r="F476" i="1"/>
  <c r="F476" i="4" s="1"/>
  <c r="E477" i="1"/>
  <c r="E477" i="4" s="1"/>
  <c r="F477" i="1"/>
  <c r="F477" i="4" s="1"/>
  <c r="E478" i="1"/>
  <c r="E478" i="4" s="1"/>
  <c r="F478" i="1"/>
  <c r="F478" i="4" s="1"/>
  <c r="E479" i="1"/>
  <c r="E479" i="4" s="1"/>
  <c r="F479" i="1"/>
  <c r="F479" i="4" s="1"/>
  <c r="E480" i="1"/>
  <c r="E480" i="4" s="1"/>
  <c r="F480" i="1"/>
  <c r="F480" i="4" s="1"/>
  <c r="E481" i="1"/>
  <c r="E481" i="4" s="1"/>
  <c r="F481" i="1"/>
  <c r="F481" i="4" s="1"/>
  <c r="E482" i="1"/>
  <c r="E482" i="4" s="1"/>
  <c r="F482" i="1"/>
  <c r="F482" i="4" s="1"/>
  <c r="E483" i="1"/>
  <c r="E483" i="4" s="1"/>
  <c r="F483" i="1"/>
  <c r="F483" i="4" s="1"/>
  <c r="E484" i="1"/>
  <c r="E484" i="4" s="1"/>
  <c r="F484" i="1"/>
  <c r="F484" i="4" s="1"/>
  <c r="E485" i="1"/>
  <c r="E485" i="4" s="1"/>
  <c r="F485" i="1"/>
  <c r="F485" i="4" s="1"/>
  <c r="E486" i="1"/>
  <c r="E486" i="4" s="1"/>
  <c r="F486" i="1"/>
  <c r="F486" i="4" s="1"/>
  <c r="E487" i="1"/>
  <c r="E487" i="4" s="1"/>
  <c r="F487" i="1"/>
  <c r="F487" i="4" s="1"/>
  <c r="E488" i="1"/>
  <c r="E488" i="4" s="1"/>
  <c r="F488" i="1"/>
  <c r="F488" i="4" s="1"/>
  <c r="E489" i="1"/>
  <c r="E489" i="4" s="1"/>
  <c r="F489" i="1"/>
  <c r="F489" i="4" s="1"/>
  <c r="E490" i="1"/>
  <c r="E490" i="4" s="1"/>
  <c r="F490" i="1"/>
  <c r="F490" i="4" s="1"/>
  <c r="E491" i="1"/>
  <c r="E491" i="4" s="1"/>
  <c r="F491" i="1"/>
  <c r="F491" i="4" s="1"/>
  <c r="E492" i="1"/>
  <c r="E492" i="4" s="1"/>
  <c r="F492" i="1"/>
  <c r="F492" i="4" s="1"/>
  <c r="E493" i="1"/>
  <c r="E493" i="4" s="1"/>
  <c r="F493" i="1"/>
  <c r="F493" i="4" s="1"/>
  <c r="E494" i="1"/>
  <c r="E494" i="4" s="1"/>
  <c r="F494" i="1"/>
  <c r="F494" i="4" s="1"/>
  <c r="E495" i="1"/>
  <c r="E495" i="4" s="1"/>
  <c r="F495" i="1"/>
  <c r="F495" i="4" s="1"/>
  <c r="E496" i="1"/>
  <c r="E496" i="4" s="1"/>
  <c r="F496" i="1"/>
  <c r="F496" i="4" s="1"/>
  <c r="E497" i="1"/>
  <c r="E497" i="4" s="1"/>
  <c r="F497" i="1"/>
  <c r="F497" i="4" s="1"/>
  <c r="E498" i="1"/>
  <c r="E498" i="4" s="1"/>
  <c r="F498" i="1"/>
  <c r="F498" i="4" s="1"/>
  <c r="E499" i="1"/>
  <c r="E499" i="4" s="1"/>
  <c r="F499" i="1"/>
  <c r="F499" i="4" s="1"/>
  <c r="E500" i="1"/>
  <c r="E500" i="4" s="1"/>
  <c r="F500" i="1"/>
  <c r="F500" i="4" s="1"/>
  <c r="E501" i="1"/>
  <c r="E501" i="4" s="1"/>
  <c r="F501" i="1"/>
  <c r="F501" i="4" s="1"/>
  <c r="E502" i="1"/>
  <c r="E502" i="4" s="1"/>
  <c r="F502" i="1"/>
  <c r="F502" i="4" s="1"/>
  <c r="E503" i="1"/>
  <c r="E503" i="4" s="1"/>
  <c r="F503" i="1"/>
  <c r="F503" i="4" s="1"/>
  <c r="E504" i="1"/>
  <c r="E504" i="4" s="1"/>
  <c r="F504" i="1"/>
  <c r="F504" i="4" s="1"/>
  <c r="E505" i="1"/>
  <c r="E505" i="4" s="1"/>
  <c r="F505" i="1"/>
  <c r="F505" i="4" s="1"/>
  <c r="E506" i="1"/>
  <c r="E506" i="4" s="1"/>
  <c r="F506" i="1"/>
  <c r="F506" i="4" s="1"/>
  <c r="E507" i="1"/>
  <c r="E507" i="4" s="1"/>
  <c r="F507" i="1"/>
  <c r="F507" i="4" s="1"/>
  <c r="E508" i="1"/>
  <c r="E508" i="4" s="1"/>
  <c r="F508" i="1"/>
  <c r="F508" i="4" s="1"/>
  <c r="E509" i="1"/>
  <c r="E509" i="4" s="1"/>
  <c r="F509" i="1"/>
  <c r="F509" i="4" s="1"/>
  <c r="E510" i="1"/>
  <c r="E510" i="4" s="1"/>
  <c r="F510" i="1"/>
  <c r="F510" i="4" s="1"/>
  <c r="E511" i="1"/>
  <c r="E511" i="4" s="1"/>
  <c r="F511" i="1"/>
  <c r="F511" i="4" s="1"/>
  <c r="E512" i="1"/>
  <c r="E512" i="4" s="1"/>
  <c r="F512" i="1"/>
  <c r="F512" i="4" s="1"/>
  <c r="E513" i="1"/>
  <c r="E513" i="4" s="1"/>
  <c r="F513" i="1"/>
  <c r="F513" i="4" s="1"/>
  <c r="E514" i="1"/>
  <c r="E514" i="4" s="1"/>
  <c r="F514" i="1"/>
  <c r="F514" i="4" s="1"/>
  <c r="E515" i="1"/>
  <c r="E515" i="4" s="1"/>
  <c r="F515" i="1"/>
  <c r="F515" i="4" s="1"/>
  <c r="E516" i="1"/>
  <c r="E516" i="4" s="1"/>
  <c r="F516" i="1"/>
  <c r="F516" i="4" s="1"/>
  <c r="E517" i="1"/>
  <c r="E517" i="4" s="1"/>
  <c r="F517" i="1"/>
  <c r="F517" i="4" s="1"/>
  <c r="E518" i="1"/>
  <c r="E518" i="4" s="1"/>
  <c r="F518" i="1"/>
  <c r="F518" i="4" s="1"/>
  <c r="E519" i="1"/>
  <c r="E519" i="4" s="1"/>
  <c r="F519" i="1"/>
  <c r="F519" i="4" s="1"/>
  <c r="E520" i="1"/>
  <c r="E520" i="4" s="1"/>
  <c r="F520" i="1"/>
  <c r="F520" i="4" s="1"/>
  <c r="E521" i="1"/>
  <c r="E521" i="4" s="1"/>
  <c r="F521" i="1"/>
  <c r="F521" i="4" s="1"/>
  <c r="E522" i="1"/>
  <c r="E522" i="4" s="1"/>
  <c r="F522" i="1"/>
  <c r="F522" i="4" s="1"/>
  <c r="E523" i="1"/>
  <c r="E523" i="4" s="1"/>
  <c r="F523" i="1"/>
  <c r="F523" i="4" s="1"/>
  <c r="E524" i="1"/>
  <c r="E524" i="4" s="1"/>
  <c r="F524" i="1"/>
  <c r="F524" i="4" s="1"/>
  <c r="E525" i="1"/>
  <c r="E525" i="4" s="1"/>
  <c r="F525" i="1"/>
  <c r="F525" i="4" s="1"/>
  <c r="E526" i="1"/>
  <c r="E526" i="4" s="1"/>
  <c r="F526" i="1"/>
  <c r="F526" i="4" s="1"/>
  <c r="E527" i="1"/>
  <c r="E527" i="4" s="1"/>
  <c r="F527" i="1"/>
  <c r="F527" i="4" s="1"/>
  <c r="E528" i="1"/>
  <c r="E528" i="4" s="1"/>
  <c r="F528" i="1"/>
  <c r="F528" i="4" s="1"/>
  <c r="E529" i="1"/>
  <c r="E529" i="4" s="1"/>
  <c r="F529" i="1"/>
  <c r="F529" i="4" s="1"/>
  <c r="E530" i="1"/>
  <c r="E530" i="4" s="1"/>
  <c r="F530" i="1"/>
  <c r="F530" i="4" s="1"/>
  <c r="E531" i="1"/>
  <c r="E531" i="4" s="1"/>
  <c r="F531" i="1"/>
  <c r="F531" i="4" s="1"/>
  <c r="E532" i="1"/>
  <c r="E532" i="4" s="1"/>
  <c r="F532" i="1"/>
  <c r="F532" i="4" s="1"/>
  <c r="E533" i="1"/>
  <c r="E533" i="4" s="1"/>
  <c r="F533" i="1"/>
  <c r="F533" i="4" s="1"/>
  <c r="E534" i="1"/>
  <c r="E534" i="4" s="1"/>
  <c r="F534" i="1"/>
  <c r="F534" i="4" s="1"/>
  <c r="E535" i="1"/>
  <c r="E535" i="4" s="1"/>
  <c r="F535" i="1"/>
  <c r="F535" i="4" s="1"/>
  <c r="E536" i="1"/>
  <c r="E536" i="4" s="1"/>
  <c r="F536" i="1"/>
  <c r="F536" i="4" s="1"/>
  <c r="E537" i="1"/>
  <c r="E537" i="4" s="1"/>
  <c r="F537" i="1"/>
  <c r="F537" i="4" s="1"/>
  <c r="E538" i="1"/>
  <c r="E538" i="4" s="1"/>
  <c r="F538" i="1"/>
  <c r="F538" i="4" s="1"/>
  <c r="E539" i="1"/>
  <c r="E539" i="4" s="1"/>
  <c r="F539" i="1"/>
  <c r="F539" i="4" s="1"/>
  <c r="E540" i="1"/>
  <c r="E540" i="4" s="1"/>
  <c r="F540" i="1"/>
  <c r="F540" i="4" s="1"/>
  <c r="E541" i="1"/>
  <c r="E541" i="4" s="1"/>
  <c r="F541" i="1"/>
  <c r="F541" i="4" s="1"/>
  <c r="E542" i="1"/>
  <c r="E542" i="4" s="1"/>
  <c r="F542" i="1"/>
  <c r="F542" i="4" s="1"/>
  <c r="E543" i="1"/>
  <c r="E543" i="4" s="1"/>
  <c r="F543" i="1"/>
  <c r="F543" i="4" s="1"/>
  <c r="E544" i="1"/>
  <c r="E544" i="4" s="1"/>
  <c r="F544" i="1"/>
  <c r="F544" i="4" s="1"/>
  <c r="E545" i="1"/>
  <c r="E545" i="4" s="1"/>
  <c r="F545" i="1"/>
  <c r="F545" i="4" s="1"/>
  <c r="E546" i="1"/>
  <c r="E546" i="4" s="1"/>
  <c r="F546" i="1"/>
  <c r="F546" i="4" s="1"/>
  <c r="E547" i="1"/>
  <c r="E547" i="4" s="1"/>
  <c r="F547" i="1"/>
  <c r="F547" i="4" s="1"/>
  <c r="E548" i="1"/>
  <c r="E548" i="4" s="1"/>
  <c r="F548" i="1"/>
  <c r="F548" i="4" s="1"/>
  <c r="E549" i="1"/>
  <c r="E549" i="4" s="1"/>
  <c r="F549" i="1"/>
  <c r="F549" i="4" s="1"/>
  <c r="E550" i="1"/>
  <c r="E550" i="4" s="1"/>
  <c r="F550" i="1"/>
  <c r="F550" i="4" s="1"/>
  <c r="E551" i="1"/>
  <c r="E551" i="4" s="1"/>
  <c r="F551" i="1"/>
  <c r="F551" i="4" s="1"/>
  <c r="E552" i="1"/>
  <c r="E552" i="4" s="1"/>
  <c r="F552" i="1"/>
  <c r="F552" i="4" s="1"/>
  <c r="E553" i="1"/>
  <c r="E553" i="4" s="1"/>
  <c r="F553" i="1"/>
  <c r="F553" i="4" s="1"/>
  <c r="E554" i="1"/>
  <c r="E554" i="4" s="1"/>
  <c r="F554" i="1"/>
  <c r="F554" i="4" s="1"/>
  <c r="E555" i="1"/>
  <c r="E555" i="4" s="1"/>
  <c r="F555" i="1"/>
  <c r="F555" i="4" s="1"/>
  <c r="E556" i="1"/>
  <c r="E556" i="4" s="1"/>
  <c r="F556" i="1"/>
  <c r="F556" i="4" s="1"/>
  <c r="E557" i="1"/>
  <c r="E557" i="4" s="1"/>
  <c r="F557" i="1"/>
  <c r="F557" i="4" s="1"/>
  <c r="E558" i="1"/>
  <c r="E558" i="4" s="1"/>
  <c r="F558" i="1"/>
  <c r="F558" i="4" s="1"/>
  <c r="E559" i="1"/>
  <c r="E559" i="4" s="1"/>
  <c r="F559" i="1"/>
  <c r="F559" i="4" s="1"/>
  <c r="E560" i="1"/>
  <c r="E560" i="4" s="1"/>
  <c r="F560" i="1"/>
  <c r="F560" i="4" s="1"/>
  <c r="E561" i="1"/>
  <c r="E561" i="4" s="1"/>
  <c r="F561" i="1"/>
  <c r="F561" i="4" s="1"/>
  <c r="E562" i="1"/>
  <c r="E562" i="4" s="1"/>
  <c r="F562" i="1"/>
  <c r="F562" i="4" s="1"/>
  <c r="E563" i="1"/>
  <c r="E563" i="4" s="1"/>
  <c r="F563" i="1"/>
  <c r="F563" i="4" s="1"/>
  <c r="E564" i="1"/>
  <c r="E564" i="4" s="1"/>
  <c r="F564" i="1"/>
  <c r="F564" i="4" s="1"/>
  <c r="E565" i="1"/>
  <c r="E565" i="4" s="1"/>
  <c r="F565" i="1"/>
  <c r="F565" i="4" s="1"/>
  <c r="E566" i="1"/>
  <c r="E566" i="4" s="1"/>
  <c r="F566" i="1"/>
  <c r="F566" i="4" s="1"/>
  <c r="E567" i="1"/>
  <c r="E567" i="4" s="1"/>
  <c r="F567" i="1"/>
  <c r="F567" i="4" s="1"/>
  <c r="E568" i="1"/>
  <c r="E568" i="4" s="1"/>
  <c r="F568" i="1"/>
  <c r="F568" i="4" s="1"/>
  <c r="E569" i="1"/>
  <c r="E569" i="4" s="1"/>
  <c r="F569" i="1"/>
  <c r="F569" i="4" s="1"/>
  <c r="E570" i="1"/>
  <c r="E570" i="4" s="1"/>
  <c r="F570" i="1"/>
  <c r="F570" i="4" s="1"/>
  <c r="E571" i="1"/>
  <c r="E571" i="4" s="1"/>
  <c r="F571" i="1"/>
  <c r="F571" i="4" s="1"/>
  <c r="E572" i="1"/>
  <c r="E572" i="4" s="1"/>
  <c r="F572" i="1"/>
  <c r="F572" i="4" s="1"/>
  <c r="E573" i="1"/>
  <c r="E573" i="4" s="1"/>
  <c r="F573" i="1"/>
  <c r="F573" i="4" s="1"/>
  <c r="E574" i="1"/>
  <c r="E574" i="4" s="1"/>
  <c r="F574" i="1"/>
  <c r="F574" i="4" s="1"/>
  <c r="E575" i="1"/>
  <c r="E575" i="4" s="1"/>
  <c r="F575" i="1"/>
  <c r="F575" i="4" s="1"/>
  <c r="E576" i="1"/>
  <c r="E576" i="4" s="1"/>
  <c r="F576" i="1"/>
  <c r="F576" i="4" s="1"/>
  <c r="E577" i="1"/>
  <c r="E577" i="4" s="1"/>
  <c r="F577" i="1"/>
  <c r="F577" i="4" s="1"/>
  <c r="E578" i="1"/>
  <c r="E578" i="4" s="1"/>
  <c r="F578" i="1"/>
  <c r="F578" i="4" s="1"/>
  <c r="E579" i="1"/>
  <c r="E579" i="4" s="1"/>
  <c r="F579" i="1"/>
  <c r="F579" i="4" s="1"/>
  <c r="E580" i="1"/>
  <c r="E580" i="4" s="1"/>
  <c r="F580" i="1"/>
  <c r="F580" i="4" s="1"/>
  <c r="E581" i="1"/>
  <c r="E581" i="4" s="1"/>
  <c r="F581" i="1"/>
  <c r="F581" i="4" s="1"/>
  <c r="E582" i="1"/>
  <c r="E582" i="4" s="1"/>
  <c r="F582" i="1"/>
  <c r="F582" i="4" s="1"/>
  <c r="E583" i="1"/>
  <c r="E583" i="4" s="1"/>
  <c r="F583" i="1"/>
  <c r="F583" i="4" s="1"/>
  <c r="E584" i="1"/>
  <c r="E584" i="4" s="1"/>
  <c r="F584" i="1"/>
  <c r="F584" i="4" s="1"/>
  <c r="E585" i="1"/>
  <c r="E585" i="4" s="1"/>
  <c r="F585" i="1"/>
  <c r="F585" i="4" s="1"/>
  <c r="E586" i="1"/>
  <c r="E586" i="4" s="1"/>
  <c r="F586" i="1"/>
  <c r="F586" i="4" s="1"/>
  <c r="E587" i="1"/>
  <c r="E587" i="4" s="1"/>
  <c r="F587" i="1"/>
  <c r="F587" i="4" s="1"/>
  <c r="E588" i="1"/>
  <c r="E588" i="4" s="1"/>
  <c r="F588" i="1"/>
  <c r="F588" i="4" s="1"/>
  <c r="E589" i="1"/>
  <c r="E589" i="4" s="1"/>
  <c r="F589" i="1"/>
  <c r="F589" i="4" s="1"/>
  <c r="E590" i="1"/>
  <c r="E590" i="4" s="1"/>
  <c r="F590" i="1"/>
  <c r="F590" i="4" s="1"/>
  <c r="E591" i="1"/>
  <c r="E591" i="4" s="1"/>
  <c r="F591" i="1"/>
  <c r="F591" i="4" s="1"/>
  <c r="E592" i="1"/>
  <c r="E592" i="4" s="1"/>
  <c r="F592" i="1"/>
  <c r="F592" i="4" s="1"/>
  <c r="E593" i="1"/>
  <c r="E593" i="4" s="1"/>
  <c r="F593" i="1"/>
  <c r="F593" i="4" s="1"/>
  <c r="E594" i="1"/>
  <c r="E594" i="4" s="1"/>
  <c r="F594" i="1"/>
  <c r="F594" i="4" s="1"/>
  <c r="E595" i="1"/>
  <c r="E595" i="4" s="1"/>
  <c r="F595" i="1"/>
  <c r="F595" i="4" s="1"/>
  <c r="E596" i="1"/>
  <c r="E596" i="4" s="1"/>
  <c r="F596" i="1"/>
  <c r="F596" i="4" s="1"/>
  <c r="E597" i="1"/>
  <c r="E597" i="4" s="1"/>
  <c r="F597" i="1"/>
  <c r="F597" i="4" s="1"/>
  <c r="E598" i="1"/>
  <c r="E598" i="4" s="1"/>
  <c r="F598" i="1"/>
  <c r="F598" i="4" s="1"/>
  <c r="E599" i="1"/>
  <c r="E599" i="4" s="1"/>
  <c r="F599" i="1"/>
  <c r="F599" i="4" s="1"/>
  <c r="E600" i="1"/>
  <c r="E600" i="4" s="1"/>
  <c r="F600" i="1"/>
  <c r="F600" i="4" s="1"/>
  <c r="E601" i="1"/>
  <c r="E601" i="4" s="1"/>
  <c r="F601" i="1"/>
  <c r="F601" i="4" s="1"/>
  <c r="E602" i="1"/>
  <c r="E602" i="4" s="1"/>
  <c r="F602" i="1"/>
  <c r="F602" i="4" s="1"/>
  <c r="E603" i="1"/>
  <c r="E603" i="4" s="1"/>
  <c r="F603" i="1"/>
  <c r="F603" i="4" s="1"/>
  <c r="E604" i="1"/>
  <c r="E604" i="4" s="1"/>
  <c r="F604" i="1"/>
  <c r="F604" i="4" s="1"/>
  <c r="E605" i="1"/>
  <c r="E605" i="4" s="1"/>
  <c r="F605" i="1"/>
  <c r="F605" i="4" s="1"/>
  <c r="F89" i="1"/>
  <c r="F89" i="4" s="1"/>
  <c r="E89" i="1"/>
  <c r="E89" i="4" s="1"/>
  <c r="M2" i="1"/>
  <c r="M1"/>
  <c r="E3" s="1"/>
  <c r="F3" s="1"/>
  <c r="F3" i="4" s="1"/>
  <c r="V38" l="1"/>
  <c r="AB39"/>
  <c r="M3"/>
  <c r="E3"/>
  <c r="M7"/>
  <c r="H17" i="1"/>
  <c r="H18"/>
  <c r="H19"/>
  <c r="AB38" i="4"/>
  <c r="AB40"/>
  <c r="R2"/>
  <c r="X33"/>
  <c r="AF16" s="1"/>
  <c r="AF17" s="1"/>
  <c r="R1"/>
  <c r="X30"/>
  <c r="AF13" s="1"/>
  <c r="AF14" s="1"/>
  <c r="V40"/>
  <c r="X27"/>
  <c r="AF10" s="1"/>
  <c r="V39"/>
  <c r="N4"/>
  <c r="X6"/>
  <c r="AF23" s="1"/>
  <c r="N6"/>
  <c r="N5"/>
  <c r="X12"/>
  <c r="X18"/>
  <c r="X9"/>
  <c r="X15"/>
  <c r="X25"/>
  <c r="X31" s="1"/>
  <c r="E606" i="1"/>
  <c r="E606" i="4" s="1"/>
  <c r="AF11" l="1"/>
  <c r="AF21"/>
  <c r="M6"/>
  <c r="M5"/>
  <c r="M8"/>
  <c r="G84"/>
  <c r="K84" s="1"/>
  <c r="M4"/>
  <c r="G40"/>
  <c r="K40" s="1"/>
  <c r="G62"/>
  <c r="K62" s="1"/>
  <c r="G43"/>
  <c r="K43" s="1"/>
  <c r="G76"/>
  <c r="K76" s="1"/>
  <c r="G58"/>
  <c r="K58" s="1"/>
  <c r="G81"/>
  <c r="K81" s="1"/>
  <c r="G77"/>
  <c r="K77" s="1"/>
  <c r="G75"/>
  <c r="K75" s="1"/>
  <c r="G69"/>
  <c r="K69" s="1"/>
  <c r="G50"/>
  <c r="K50" s="1"/>
  <c r="G57"/>
  <c r="K57" s="1"/>
  <c r="G59"/>
  <c r="K59" s="1"/>
  <c r="G88"/>
  <c r="G89" s="1"/>
  <c r="X7"/>
  <c r="X34"/>
  <c r="G86"/>
  <c r="K86" s="1"/>
  <c r="G60"/>
  <c r="K60" s="1"/>
  <c r="G80"/>
  <c r="K80" s="1"/>
  <c r="G61"/>
  <c r="K61" s="1"/>
  <c r="G42"/>
  <c r="K42" s="1"/>
  <c r="G55"/>
  <c r="K55" s="1"/>
  <c r="G71"/>
  <c r="K71" s="1"/>
  <c r="G87"/>
  <c r="K87" s="1"/>
  <c r="G65"/>
  <c r="K65" s="1"/>
  <c r="G46"/>
  <c r="K46" s="1"/>
  <c r="G72"/>
  <c r="K72" s="1"/>
  <c r="G53"/>
  <c r="K53" s="1"/>
  <c r="G41"/>
  <c r="K41" s="1"/>
  <c r="G3"/>
  <c r="G4" s="1"/>
  <c r="G70"/>
  <c r="K70" s="1"/>
  <c r="G44"/>
  <c r="K44" s="1"/>
  <c r="G64"/>
  <c r="K64" s="1"/>
  <c r="G45"/>
  <c r="K45" s="1"/>
  <c r="G51"/>
  <c r="K51" s="1"/>
  <c r="G67"/>
  <c r="K67" s="1"/>
  <c r="G83"/>
  <c r="K83" s="1"/>
  <c r="G68"/>
  <c r="K68" s="1"/>
  <c r="G49"/>
  <c r="K49" s="1"/>
  <c r="G82"/>
  <c r="K82" s="1"/>
  <c r="G56"/>
  <c r="K56" s="1"/>
  <c r="G39"/>
  <c r="K39" s="1"/>
  <c r="G73"/>
  <c r="K73" s="1"/>
  <c r="G54"/>
  <c r="K54" s="1"/>
  <c r="G74"/>
  <c r="K74" s="1"/>
  <c r="G48"/>
  <c r="K48" s="1"/>
  <c r="G47"/>
  <c r="K47" s="1"/>
  <c r="G63"/>
  <c r="K63" s="1"/>
  <c r="G79"/>
  <c r="K79" s="1"/>
  <c r="G78"/>
  <c r="K78" s="1"/>
  <c r="G52"/>
  <c r="K52" s="1"/>
  <c r="G85"/>
  <c r="K85" s="1"/>
  <c r="G66"/>
  <c r="K66" s="1"/>
  <c r="X28"/>
  <c r="R45" s="1"/>
  <c r="X13"/>
  <c r="AF20"/>
  <c r="X10"/>
  <c r="AF27"/>
  <c r="X16"/>
  <c r="AF24"/>
  <c r="X19"/>
  <c r="AF29"/>
  <c r="R47" l="1"/>
  <c r="S4"/>
  <c r="AF30"/>
  <c r="S5"/>
  <c r="K3"/>
  <c r="K88"/>
  <c r="R46"/>
  <c r="K4"/>
  <c r="G5"/>
  <c r="K5" s="1"/>
  <c r="K89"/>
  <c r="G90"/>
  <c r="G6" l="1"/>
  <c r="G91"/>
  <c r="K90"/>
  <c r="K6" l="1"/>
  <c r="G7"/>
  <c r="K7" s="1"/>
  <c r="G92"/>
  <c r="K91"/>
  <c r="G8" l="1"/>
  <c r="K8" s="1"/>
  <c r="G93"/>
  <c r="K92"/>
  <c r="G9" l="1"/>
  <c r="G94"/>
  <c r="K93"/>
  <c r="K9" l="1"/>
  <c r="G10"/>
  <c r="K10" s="1"/>
  <c r="G95"/>
  <c r="K94"/>
  <c r="G11" l="1"/>
  <c r="K11" s="1"/>
  <c r="G96"/>
  <c r="K95"/>
  <c r="G12" l="1"/>
  <c r="K12" s="1"/>
  <c r="K96"/>
  <c r="G97"/>
  <c r="G13" l="1"/>
  <c r="K13" s="1"/>
  <c r="K97"/>
  <c r="G98"/>
  <c r="G14" l="1"/>
  <c r="K14" s="1"/>
  <c r="K98"/>
  <c r="G99"/>
  <c r="G15" l="1"/>
  <c r="K15" s="1"/>
  <c r="K99"/>
  <c r="G100"/>
  <c r="G16" l="1"/>
  <c r="K16" s="1"/>
  <c r="K100"/>
  <c r="G101"/>
  <c r="G17" l="1"/>
  <c r="K17" s="1"/>
  <c r="K101"/>
  <c r="G102"/>
  <c r="G18" l="1"/>
  <c r="K18" s="1"/>
  <c r="K102"/>
  <c r="G103"/>
  <c r="G19" l="1"/>
  <c r="K19" s="1"/>
  <c r="K103"/>
  <c r="G104"/>
  <c r="G20" l="1"/>
  <c r="K20" s="1"/>
  <c r="K104"/>
  <c r="G105"/>
  <c r="G21" l="1"/>
  <c r="K21" s="1"/>
  <c r="K105"/>
  <c r="G106"/>
  <c r="G22" l="1"/>
  <c r="K22" s="1"/>
  <c r="K106"/>
  <c r="G107"/>
  <c r="G23" l="1"/>
  <c r="K23" s="1"/>
  <c r="K107"/>
  <c r="G108"/>
  <c r="G24" l="1"/>
  <c r="K24" s="1"/>
  <c r="K108"/>
  <c r="G109"/>
  <c r="G25" l="1"/>
  <c r="K25" s="1"/>
  <c r="K109"/>
  <c r="G110"/>
  <c r="G26" l="1"/>
  <c r="K26" s="1"/>
  <c r="K110"/>
  <c r="G111"/>
  <c r="G27" l="1"/>
  <c r="K27" s="1"/>
  <c r="K111"/>
  <c r="G112"/>
  <c r="G28" l="1"/>
  <c r="G29" s="1"/>
  <c r="K112"/>
  <c r="G113"/>
  <c r="K28" l="1"/>
  <c r="K29"/>
  <c r="G30"/>
  <c r="K113"/>
  <c r="G114"/>
  <c r="K30" l="1"/>
  <c r="G31"/>
  <c r="K114"/>
  <c r="G115"/>
  <c r="K31" l="1"/>
  <c r="G32"/>
  <c r="K115"/>
  <c r="G116"/>
  <c r="K32" l="1"/>
  <c r="G33"/>
  <c r="K116"/>
  <c r="G117"/>
  <c r="K33" l="1"/>
  <c r="G34"/>
  <c r="K117"/>
  <c r="G118"/>
  <c r="K34" l="1"/>
  <c r="G35"/>
  <c r="K118"/>
  <c r="G119"/>
  <c r="K35" l="1"/>
  <c r="G36"/>
  <c r="K119"/>
  <c r="G120"/>
  <c r="K36" l="1"/>
  <c r="G37"/>
  <c r="K120"/>
  <c r="G121"/>
  <c r="K37" l="1"/>
  <c r="G38"/>
  <c r="K38" s="1"/>
  <c r="K121"/>
  <c r="G122"/>
  <c r="K122" l="1"/>
  <c r="G123"/>
  <c r="K123" l="1"/>
  <c r="G124"/>
  <c r="K124" l="1"/>
  <c r="G125"/>
  <c r="K125" l="1"/>
  <c r="G126"/>
  <c r="K126" l="1"/>
  <c r="G127"/>
  <c r="K127" l="1"/>
  <c r="G128"/>
  <c r="K128" l="1"/>
  <c r="G129"/>
  <c r="K129" l="1"/>
  <c r="G130"/>
  <c r="K130" l="1"/>
  <c r="G131"/>
  <c r="K131" l="1"/>
  <c r="G132"/>
  <c r="K132" l="1"/>
  <c r="G133"/>
  <c r="K133" l="1"/>
  <c r="G134"/>
  <c r="K134" l="1"/>
  <c r="G135"/>
  <c r="K135" l="1"/>
  <c r="G136"/>
  <c r="K136" l="1"/>
  <c r="G137"/>
  <c r="K137" l="1"/>
  <c r="G138"/>
  <c r="K138" l="1"/>
  <c r="G139"/>
  <c r="K139" l="1"/>
  <c r="G140"/>
  <c r="K140" l="1"/>
  <c r="G141"/>
  <c r="K141" l="1"/>
  <c r="G142"/>
  <c r="K142" l="1"/>
  <c r="G143"/>
  <c r="K143" l="1"/>
  <c r="G144"/>
  <c r="K144" l="1"/>
  <c r="G145"/>
  <c r="K145" l="1"/>
  <c r="G146"/>
  <c r="K146" l="1"/>
  <c r="G147"/>
  <c r="K147" l="1"/>
  <c r="G148"/>
  <c r="K148" l="1"/>
  <c r="G149"/>
  <c r="K149" l="1"/>
  <c r="G150"/>
  <c r="K150" l="1"/>
  <c r="G151"/>
  <c r="K151" l="1"/>
  <c r="G152"/>
  <c r="K152" l="1"/>
  <c r="G153"/>
  <c r="K153" l="1"/>
  <c r="G154"/>
  <c r="K154" l="1"/>
  <c r="G155"/>
  <c r="K155" l="1"/>
  <c r="G156"/>
  <c r="K156" l="1"/>
  <c r="G157"/>
  <c r="K157" l="1"/>
  <c r="G158"/>
  <c r="K158" l="1"/>
  <c r="G159"/>
  <c r="K159" l="1"/>
  <c r="G160"/>
  <c r="K160" l="1"/>
  <c r="G161"/>
  <c r="K161" l="1"/>
  <c r="G162"/>
  <c r="K162" l="1"/>
  <c r="G163"/>
  <c r="K163" l="1"/>
  <c r="G164"/>
  <c r="K164" l="1"/>
  <c r="G165"/>
  <c r="K165" l="1"/>
  <c r="G166"/>
  <c r="K166" l="1"/>
  <c r="G167"/>
  <c r="K167" l="1"/>
  <c r="G168"/>
  <c r="K168" l="1"/>
  <c r="G169"/>
  <c r="K169" l="1"/>
  <c r="G170"/>
  <c r="K170" l="1"/>
  <c r="G171"/>
  <c r="K171" l="1"/>
  <c r="G172"/>
  <c r="K172" l="1"/>
  <c r="G173"/>
  <c r="K173" l="1"/>
  <c r="G174"/>
  <c r="K174" l="1"/>
  <c r="G175"/>
  <c r="K175" l="1"/>
  <c r="G176"/>
  <c r="K176" l="1"/>
  <c r="G177"/>
  <c r="K177" l="1"/>
  <c r="G178"/>
  <c r="K178" l="1"/>
  <c r="G179"/>
  <c r="K179" l="1"/>
  <c r="G180"/>
  <c r="K180" l="1"/>
  <c r="G181"/>
  <c r="K181" l="1"/>
  <c r="G182"/>
  <c r="K182" l="1"/>
  <c r="G183"/>
  <c r="K183" l="1"/>
  <c r="G184"/>
  <c r="K184" l="1"/>
  <c r="G185"/>
  <c r="K185" l="1"/>
  <c r="G186"/>
  <c r="K186" l="1"/>
  <c r="G187"/>
  <c r="K187" l="1"/>
  <c r="G188"/>
  <c r="K188" l="1"/>
  <c r="G189"/>
  <c r="K189" l="1"/>
  <c r="G190"/>
  <c r="K190" l="1"/>
  <c r="G191"/>
  <c r="K191" l="1"/>
  <c r="G192"/>
  <c r="K192" l="1"/>
  <c r="G193"/>
  <c r="K193" l="1"/>
  <c r="G194"/>
  <c r="K194" l="1"/>
  <c r="G195"/>
  <c r="K195" l="1"/>
  <c r="G196"/>
  <c r="K196" l="1"/>
  <c r="G197"/>
  <c r="K197" l="1"/>
  <c r="G198"/>
  <c r="K198" l="1"/>
  <c r="G199"/>
  <c r="K199" l="1"/>
  <c r="G200"/>
  <c r="K200" l="1"/>
  <c r="G201"/>
  <c r="K201" l="1"/>
  <c r="G202"/>
  <c r="K202" l="1"/>
  <c r="G203"/>
  <c r="K203" l="1"/>
  <c r="G204"/>
  <c r="K204" l="1"/>
  <c r="G205"/>
  <c r="K205" l="1"/>
  <c r="G206"/>
  <c r="K206" l="1"/>
  <c r="G207"/>
  <c r="K207" l="1"/>
  <c r="G208"/>
  <c r="K208" l="1"/>
  <c r="G209"/>
  <c r="K209" l="1"/>
  <c r="G210"/>
  <c r="K210" l="1"/>
  <c r="G211"/>
  <c r="K211" l="1"/>
  <c r="G212"/>
  <c r="K212" l="1"/>
  <c r="G213"/>
  <c r="K213" l="1"/>
  <c r="G214"/>
  <c r="K214" l="1"/>
  <c r="G215"/>
  <c r="K215" l="1"/>
  <c r="G216"/>
  <c r="K216" l="1"/>
  <c r="G217"/>
  <c r="K217" l="1"/>
  <c r="G218"/>
  <c r="K218" l="1"/>
  <c r="G219"/>
  <c r="K219" l="1"/>
  <c r="G220"/>
  <c r="K220" l="1"/>
  <c r="G221"/>
  <c r="K221" l="1"/>
  <c r="G222"/>
  <c r="K222" l="1"/>
  <c r="G223"/>
  <c r="K223" l="1"/>
  <c r="G224"/>
  <c r="K224" l="1"/>
  <c r="G225"/>
  <c r="K225" l="1"/>
  <c r="G226"/>
  <c r="K226" l="1"/>
  <c r="G227"/>
  <c r="K227" l="1"/>
  <c r="G228"/>
  <c r="K228" l="1"/>
  <c r="G229"/>
  <c r="K229" l="1"/>
  <c r="G230"/>
  <c r="K230" l="1"/>
  <c r="G231"/>
  <c r="K231" l="1"/>
  <c r="G232"/>
  <c r="K232" l="1"/>
  <c r="G233"/>
  <c r="K233" l="1"/>
  <c r="G234"/>
  <c r="K234" l="1"/>
  <c r="G235"/>
  <c r="K235" l="1"/>
  <c r="G236"/>
  <c r="K236" l="1"/>
  <c r="G237"/>
  <c r="K237" l="1"/>
  <c r="G238"/>
  <c r="K238" l="1"/>
  <c r="G239"/>
  <c r="K239" l="1"/>
  <c r="G240"/>
  <c r="K240" l="1"/>
  <c r="G241"/>
  <c r="K241" l="1"/>
  <c r="G242"/>
  <c r="K242" l="1"/>
  <c r="G243"/>
  <c r="K243" l="1"/>
  <c r="G244"/>
  <c r="K244" l="1"/>
  <c r="G245"/>
  <c r="K245" l="1"/>
  <c r="G246"/>
  <c r="K246" l="1"/>
  <c r="G247"/>
  <c r="K247" l="1"/>
  <c r="G248"/>
  <c r="K248" l="1"/>
  <c r="G249"/>
  <c r="K249" l="1"/>
  <c r="G250"/>
  <c r="K250" l="1"/>
  <c r="G251"/>
  <c r="K251" l="1"/>
  <c r="G252"/>
  <c r="K252" l="1"/>
  <c r="G253"/>
  <c r="K253" l="1"/>
  <c r="G254"/>
  <c r="K254" l="1"/>
  <c r="G255"/>
  <c r="K255" l="1"/>
  <c r="G256"/>
  <c r="K256" l="1"/>
  <c r="G257"/>
  <c r="K257" l="1"/>
  <c r="G258"/>
  <c r="K258" l="1"/>
  <c r="G259"/>
  <c r="K259" l="1"/>
  <c r="G260"/>
  <c r="K260" l="1"/>
  <c r="G261"/>
  <c r="K261" l="1"/>
  <c r="G262"/>
  <c r="K262" l="1"/>
  <c r="G263"/>
  <c r="K263" l="1"/>
  <c r="G264"/>
  <c r="K264" l="1"/>
  <c r="G265"/>
  <c r="K265" l="1"/>
  <c r="G266"/>
  <c r="K266" l="1"/>
  <c r="G267"/>
  <c r="K267" l="1"/>
  <c r="G268"/>
  <c r="K268" l="1"/>
  <c r="G269"/>
  <c r="K269" l="1"/>
  <c r="G270"/>
  <c r="K270" l="1"/>
  <c r="G271"/>
  <c r="K271" l="1"/>
  <c r="G272"/>
  <c r="K272" l="1"/>
  <c r="G273"/>
  <c r="K273" l="1"/>
  <c r="G274"/>
  <c r="K274" l="1"/>
  <c r="G275"/>
  <c r="K275" l="1"/>
  <c r="G276"/>
  <c r="K276" l="1"/>
  <c r="G277"/>
  <c r="K277" l="1"/>
  <c r="G278"/>
  <c r="K278" l="1"/>
  <c r="G279"/>
  <c r="K279" l="1"/>
  <c r="G280"/>
  <c r="K280" l="1"/>
  <c r="G281"/>
  <c r="K281" l="1"/>
  <c r="G282"/>
  <c r="K282" l="1"/>
  <c r="G283"/>
  <c r="K283" l="1"/>
  <c r="G284"/>
  <c r="K284" l="1"/>
  <c r="G285"/>
  <c r="K285" l="1"/>
  <c r="G286"/>
  <c r="K286" l="1"/>
  <c r="G287"/>
  <c r="K287" l="1"/>
  <c r="G288"/>
  <c r="K288" l="1"/>
  <c r="G289"/>
  <c r="K289" l="1"/>
  <c r="G290"/>
  <c r="K290" l="1"/>
  <c r="G291"/>
  <c r="K291" l="1"/>
  <c r="G292"/>
  <c r="K292" l="1"/>
  <c r="G293"/>
  <c r="K293" l="1"/>
  <c r="G294"/>
  <c r="K294" l="1"/>
  <c r="G295"/>
  <c r="K295" l="1"/>
  <c r="G296"/>
  <c r="K296" l="1"/>
  <c r="G297"/>
  <c r="K297" l="1"/>
  <c r="G298"/>
  <c r="K298" l="1"/>
  <c r="G299"/>
  <c r="K299" l="1"/>
  <c r="G300"/>
  <c r="K300" l="1"/>
  <c r="G301"/>
  <c r="K301" l="1"/>
  <c r="G302"/>
  <c r="K302" l="1"/>
  <c r="G303"/>
  <c r="K303" l="1"/>
  <c r="G304"/>
  <c r="K304" l="1"/>
  <c r="G305"/>
  <c r="K305" l="1"/>
  <c r="G306"/>
  <c r="K306" l="1"/>
  <c r="G307"/>
  <c r="K307" l="1"/>
  <c r="G308"/>
  <c r="K308" l="1"/>
  <c r="G309"/>
  <c r="K309" l="1"/>
  <c r="G310"/>
  <c r="K310" l="1"/>
  <c r="G311"/>
  <c r="K311" l="1"/>
  <c r="G312"/>
  <c r="K312" l="1"/>
  <c r="G313"/>
  <c r="K313" l="1"/>
  <c r="G314"/>
  <c r="K314" l="1"/>
  <c r="G315"/>
  <c r="K315" l="1"/>
  <c r="G316"/>
  <c r="K316" l="1"/>
  <c r="G317"/>
  <c r="K317" l="1"/>
  <c r="G318"/>
  <c r="K318" l="1"/>
  <c r="G319"/>
  <c r="K319" l="1"/>
  <c r="G320"/>
  <c r="K320" l="1"/>
  <c r="G321"/>
  <c r="K321" l="1"/>
  <c r="G322"/>
  <c r="K322" l="1"/>
  <c r="G323"/>
  <c r="K323" l="1"/>
  <c r="G324"/>
  <c r="K324" l="1"/>
  <c r="G325"/>
  <c r="K325" l="1"/>
  <c r="G326"/>
  <c r="K326" l="1"/>
  <c r="G327"/>
  <c r="K327" l="1"/>
  <c r="G328"/>
  <c r="K328" l="1"/>
  <c r="G329"/>
  <c r="K329" l="1"/>
  <c r="G330"/>
  <c r="K330" l="1"/>
  <c r="G331"/>
  <c r="K331" l="1"/>
  <c r="G332"/>
  <c r="K332" l="1"/>
  <c r="G333"/>
  <c r="K333" l="1"/>
  <c r="G334"/>
  <c r="K334" l="1"/>
  <c r="G335"/>
  <c r="K335" l="1"/>
  <c r="G336"/>
  <c r="K336" l="1"/>
  <c r="G337"/>
  <c r="K337" l="1"/>
  <c r="G338"/>
  <c r="K338" l="1"/>
  <c r="G339"/>
  <c r="K339" l="1"/>
  <c r="G340"/>
  <c r="E88" i="1"/>
  <c r="E88" i="4" s="1"/>
  <c r="K340" l="1"/>
  <c r="G341"/>
  <c r="E87" i="1"/>
  <c r="E87" i="4" s="1"/>
  <c r="F88" i="1"/>
  <c r="F88" i="4" s="1"/>
  <c r="K341" l="1"/>
  <c r="G342"/>
  <c r="F87" i="1"/>
  <c r="F87" i="4" s="1"/>
  <c r="E86" i="1"/>
  <c r="E86" i="4" s="1"/>
  <c r="K342" l="1"/>
  <c r="G343"/>
  <c r="F86" i="1"/>
  <c r="F86" i="4" s="1"/>
  <c r="E85" i="1"/>
  <c r="E85" i="4" s="1"/>
  <c r="K343" l="1"/>
  <c r="G344"/>
  <c r="F85" i="1"/>
  <c r="F85" i="4" s="1"/>
  <c r="E84" i="1"/>
  <c r="E84" i="4" s="1"/>
  <c r="K344" l="1"/>
  <c r="G345"/>
  <c r="F84" i="1"/>
  <c r="F84" i="4" s="1"/>
  <c r="E83" i="1"/>
  <c r="E83" i="4" s="1"/>
  <c r="K345" l="1"/>
  <c r="G346"/>
  <c r="F83" i="1"/>
  <c r="F83" i="4" s="1"/>
  <c r="E82" i="1"/>
  <c r="E82" i="4" s="1"/>
  <c r="K346" l="1"/>
  <c r="G347"/>
  <c r="F82" i="1"/>
  <c r="F82" i="4" s="1"/>
  <c r="E81" i="1"/>
  <c r="E81" i="4" s="1"/>
  <c r="K347" l="1"/>
  <c r="G348"/>
  <c r="F81" i="1"/>
  <c r="F81" i="4" s="1"/>
  <c r="E80" i="1"/>
  <c r="E80" i="4" s="1"/>
  <c r="K348" l="1"/>
  <c r="G349"/>
  <c r="F80" i="1"/>
  <c r="F80" i="4" s="1"/>
  <c r="E79" i="1"/>
  <c r="E79" i="4" s="1"/>
  <c r="K349" l="1"/>
  <c r="G350"/>
  <c r="F79" i="1"/>
  <c r="F79" i="4" s="1"/>
  <c r="E78" i="1"/>
  <c r="E78" i="4" s="1"/>
  <c r="K350" l="1"/>
  <c r="G351"/>
  <c r="F78" i="1"/>
  <c r="F78" i="4" s="1"/>
  <c r="E77" i="1"/>
  <c r="E77" i="4" s="1"/>
  <c r="K351" l="1"/>
  <c r="G352"/>
  <c r="F77" i="1"/>
  <c r="F77" i="4" s="1"/>
  <c r="E76" i="1"/>
  <c r="E76" i="4" s="1"/>
  <c r="K352" l="1"/>
  <c r="G353"/>
  <c r="F76" i="1"/>
  <c r="F76" i="4" s="1"/>
  <c r="E75" i="1"/>
  <c r="E75" i="4" s="1"/>
  <c r="K353" l="1"/>
  <c r="G354"/>
  <c r="F75" i="1"/>
  <c r="F75" i="4" s="1"/>
  <c r="E74" i="1"/>
  <c r="E74" i="4" s="1"/>
  <c r="K354" l="1"/>
  <c r="G355"/>
  <c r="F74" i="1"/>
  <c r="F74" i="4" s="1"/>
  <c r="E73" i="1"/>
  <c r="E73" i="4" s="1"/>
  <c r="K355" l="1"/>
  <c r="G356"/>
  <c r="F73" i="1"/>
  <c r="F73" i="4" s="1"/>
  <c r="E72" i="1"/>
  <c r="E72" i="4" s="1"/>
  <c r="K356" l="1"/>
  <c r="G357"/>
  <c r="F72" i="1"/>
  <c r="F72" i="4" s="1"/>
  <c r="E71" i="1"/>
  <c r="E71" i="4" s="1"/>
  <c r="K357" l="1"/>
  <c r="G358"/>
  <c r="F71" i="1"/>
  <c r="F71" i="4" s="1"/>
  <c r="E70" i="1"/>
  <c r="E70" i="4" s="1"/>
  <c r="K358" l="1"/>
  <c r="G359"/>
  <c r="F70" i="1"/>
  <c r="F70" i="4" s="1"/>
  <c r="E69" i="1"/>
  <c r="E69" i="4" s="1"/>
  <c r="K359" l="1"/>
  <c r="G360"/>
  <c r="F69" i="1"/>
  <c r="F69" i="4" s="1"/>
  <c r="E68" i="1"/>
  <c r="E68" i="4" s="1"/>
  <c r="K360" l="1"/>
  <c r="G361"/>
  <c r="F68" i="1"/>
  <c r="F68" i="4" s="1"/>
  <c r="E67" i="1"/>
  <c r="E67" i="4" s="1"/>
  <c r="H68" l="1"/>
  <c r="J68" s="1"/>
  <c r="K361"/>
  <c r="G362"/>
  <c r="F67" i="1"/>
  <c r="F67" i="4" s="1"/>
  <c r="H67" s="1"/>
  <c r="E66" i="1"/>
  <c r="E66" i="4" s="1"/>
  <c r="H69" l="1"/>
  <c r="J69" s="1"/>
  <c r="I68"/>
  <c r="J67"/>
  <c r="I67"/>
  <c r="K362"/>
  <c r="G363"/>
  <c r="F66" i="1"/>
  <c r="F66" i="4" s="1"/>
  <c r="H66" s="1"/>
  <c r="E65" i="1"/>
  <c r="E65" i="4" s="1"/>
  <c r="I69" l="1"/>
  <c r="H70"/>
  <c r="H71" s="1"/>
  <c r="J71" s="1"/>
  <c r="I66"/>
  <c r="J66"/>
  <c r="K363"/>
  <c r="G364"/>
  <c r="F65" i="1"/>
  <c r="F65" i="4" s="1"/>
  <c r="H65" s="1"/>
  <c r="E64" i="1"/>
  <c r="E64" i="4" s="1"/>
  <c r="I71" l="1"/>
  <c r="I70"/>
  <c r="H72"/>
  <c r="H73" s="1"/>
  <c r="J70"/>
  <c r="I72"/>
  <c r="J65"/>
  <c r="I65"/>
  <c r="K364"/>
  <c r="G365"/>
  <c r="F64" i="1"/>
  <c r="F64" i="4" s="1"/>
  <c r="H64" s="1"/>
  <c r="E63" i="1"/>
  <c r="E63" i="4" s="1"/>
  <c r="J72" l="1"/>
  <c r="J73"/>
  <c r="H74"/>
  <c r="I73"/>
  <c r="I64"/>
  <c r="J64"/>
  <c r="K365"/>
  <c r="G366"/>
  <c r="F63" i="1"/>
  <c r="F63" i="4" s="1"/>
  <c r="H63" s="1"/>
  <c r="E62" i="1"/>
  <c r="E62" i="4" s="1"/>
  <c r="I74" l="1"/>
  <c r="J74"/>
  <c r="H75"/>
  <c r="J63"/>
  <c r="I63"/>
  <c r="K366"/>
  <c r="G367"/>
  <c r="F62" i="1"/>
  <c r="F62" i="4" s="1"/>
  <c r="H62" s="1"/>
  <c r="E61" i="1"/>
  <c r="E61" i="4" s="1"/>
  <c r="H76" l="1"/>
  <c r="I75"/>
  <c r="J75"/>
  <c r="J62"/>
  <c r="I62"/>
  <c r="K367"/>
  <c r="G368"/>
  <c r="F61" i="1"/>
  <c r="F61" i="4" s="1"/>
  <c r="H61" s="1"/>
  <c r="E60" i="1"/>
  <c r="E60" i="4" s="1"/>
  <c r="I76" l="1"/>
  <c r="H77"/>
  <c r="J76"/>
  <c r="I61"/>
  <c r="J61"/>
  <c r="K368"/>
  <c r="G369"/>
  <c r="F60" i="1"/>
  <c r="F60" i="4" s="1"/>
  <c r="H60" s="1"/>
  <c r="E59" i="1"/>
  <c r="E59" i="4" s="1"/>
  <c r="J77" l="1"/>
  <c r="H78"/>
  <c r="I77"/>
  <c r="J60"/>
  <c r="I60"/>
  <c r="K369"/>
  <c r="G370"/>
  <c r="F59" i="1"/>
  <c r="F59" i="4" s="1"/>
  <c r="H59" s="1"/>
  <c r="E58" i="1"/>
  <c r="E58" i="4" s="1"/>
  <c r="H79" l="1"/>
  <c r="I78"/>
  <c r="J78"/>
  <c r="J59"/>
  <c r="I59"/>
  <c r="K370"/>
  <c r="G371"/>
  <c r="F58" i="1"/>
  <c r="F58" i="4" s="1"/>
  <c r="H58" s="1"/>
  <c r="E57" i="1"/>
  <c r="E57" i="4" s="1"/>
  <c r="I79" l="1"/>
  <c r="J79"/>
  <c r="H80"/>
  <c r="I58"/>
  <c r="J58"/>
  <c r="K371"/>
  <c r="G372"/>
  <c r="F57" i="1"/>
  <c r="F57" i="4" s="1"/>
  <c r="H57" s="1"/>
  <c r="E56" i="1"/>
  <c r="E56" i="4" s="1"/>
  <c r="I80" l="1"/>
  <c r="H81"/>
  <c r="J80"/>
  <c r="J57"/>
  <c r="I57"/>
  <c r="K372"/>
  <c r="G373"/>
  <c r="F56" i="1"/>
  <c r="F56" i="4" s="1"/>
  <c r="H56" s="1"/>
  <c r="E55" i="1"/>
  <c r="E55" i="4" s="1"/>
  <c r="H82" l="1"/>
  <c r="I81"/>
  <c r="J81"/>
  <c r="I56"/>
  <c r="J56"/>
  <c r="K373"/>
  <c r="G374"/>
  <c r="F55" i="1"/>
  <c r="F55" i="4" s="1"/>
  <c r="H55" s="1"/>
  <c r="E54" i="1"/>
  <c r="E54" i="4" s="1"/>
  <c r="H83" l="1"/>
  <c r="J82"/>
  <c r="I82"/>
  <c r="I55"/>
  <c r="J55"/>
  <c r="K374"/>
  <c r="G375"/>
  <c r="F54" i="1"/>
  <c r="F54" i="4" s="1"/>
  <c r="H54" s="1"/>
  <c r="E53" i="1"/>
  <c r="E53" i="4" s="1"/>
  <c r="J83" l="1"/>
  <c r="H84"/>
  <c r="I83"/>
  <c r="I54"/>
  <c r="J54"/>
  <c r="K375"/>
  <c r="G376"/>
  <c r="F53" i="1"/>
  <c r="F53" i="4" s="1"/>
  <c r="H53" s="1"/>
  <c r="E52" i="1"/>
  <c r="E52" i="4" s="1"/>
  <c r="I84" l="1"/>
  <c r="J84"/>
  <c r="H85"/>
  <c r="J53"/>
  <c r="I53"/>
  <c r="K376"/>
  <c r="G377"/>
  <c r="F52" i="1"/>
  <c r="F52" i="4" s="1"/>
  <c r="H52" s="1"/>
  <c r="E51" i="1"/>
  <c r="E51" i="4" s="1"/>
  <c r="J85" l="1"/>
  <c r="I85"/>
  <c r="H86"/>
  <c r="I52"/>
  <c r="J52"/>
  <c r="K377"/>
  <c r="G378"/>
  <c r="F51" i="1"/>
  <c r="F51" i="4" s="1"/>
  <c r="H51" s="1"/>
  <c r="E50" i="1"/>
  <c r="E50" i="4" s="1"/>
  <c r="H87" l="1"/>
  <c r="J86"/>
  <c r="I86"/>
  <c r="J51"/>
  <c r="I51"/>
  <c r="K378"/>
  <c r="G379"/>
  <c r="F50" i="1"/>
  <c r="F50" i="4" s="1"/>
  <c r="H50" s="1"/>
  <c r="E49" i="1"/>
  <c r="E49" i="4" s="1"/>
  <c r="I87" l="1"/>
  <c r="H88"/>
  <c r="H89" s="1"/>
  <c r="J87"/>
  <c r="I50"/>
  <c r="J50"/>
  <c r="K379"/>
  <c r="G380"/>
  <c r="F49" i="1"/>
  <c r="F49" i="4" s="1"/>
  <c r="H49" s="1"/>
  <c r="E48" i="1"/>
  <c r="E48" i="4" s="1"/>
  <c r="I89" l="1"/>
  <c r="J89"/>
  <c r="H90"/>
  <c r="J88"/>
  <c r="I88"/>
  <c r="J49"/>
  <c r="I49"/>
  <c r="K380"/>
  <c r="G381"/>
  <c r="F48" i="1"/>
  <c r="F48" i="4" s="1"/>
  <c r="H48" s="1"/>
  <c r="E47" i="1"/>
  <c r="E47" i="4" s="1"/>
  <c r="I90" l="1"/>
  <c r="H91"/>
  <c r="J90"/>
  <c r="J48"/>
  <c r="I48"/>
  <c r="K381"/>
  <c r="G382"/>
  <c r="F47" i="1"/>
  <c r="F47" i="4" s="1"/>
  <c r="H47" s="1"/>
  <c r="E46" i="1"/>
  <c r="E46" i="4" s="1"/>
  <c r="J91" l="1"/>
  <c r="H92"/>
  <c r="I91"/>
  <c r="J47"/>
  <c r="I47"/>
  <c r="K382"/>
  <c r="G383"/>
  <c r="F46" i="1"/>
  <c r="F46" i="4" s="1"/>
  <c r="H46" s="1"/>
  <c r="E45" i="1"/>
  <c r="E45" i="4" s="1"/>
  <c r="I92" l="1"/>
  <c r="J92"/>
  <c r="H93"/>
  <c r="I46"/>
  <c r="J46"/>
  <c r="K383"/>
  <c r="G384"/>
  <c r="F45" i="1"/>
  <c r="F45" i="4" s="1"/>
  <c r="H45" s="1"/>
  <c r="E44" i="1"/>
  <c r="E44" i="4" s="1"/>
  <c r="J93" l="1"/>
  <c r="I93"/>
  <c r="H94"/>
  <c r="I45"/>
  <c r="J45"/>
  <c r="K384"/>
  <c r="G385"/>
  <c r="F44" i="1"/>
  <c r="F44" i="4" s="1"/>
  <c r="H44" s="1"/>
  <c r="E43" i="1"/>
  <c r="E43" i="4" s="1"/>
  <c r="H95" l="1"/>
  <c r="J94"/>
  <c r="I94"/>
  <c r="J44"/>
  <c r="I44"/>
  <c r="K385"/>
  <c r="G386"/>
  <c r="F43" i="1"/>
  <c r="F43" i="4" s="1"/>
  <c r="H43" s="1"/>
  <c r="E42" i="1"/>
  <c r="E42" i="4" s="1"/>
  <c r="H96" l="1"/>
  <c r="J95"/>
  <c r="I95"/>
  <c r="J43"/>
  <c r="I43"/>
  <c r="K386"/>
  <c r="G387"/>
  <c r="F42" i="1"/>
  <c r="F42" i="4" s="1"/>
  <c r="H42" s="1"/>
  <c r="E41" i="1"/>
  <c r="E41" i="4" s="1"/>
  <c r="H97" l="1"/>
  <c r="I96"/>
  <c r="J96"/>
  <c r="I42"/>
  <c r="J42"/>
  <c r="K387"/>
  <c r="G388"/>
  <c r="F41" i="1"/>
  <c r="F41" i="4" s="1"/>
  <c r="H41" s="1"/>
  <c r="E40" i="1"/>
  <c r="E40" i="4" s="1"/>
  <c r="I97" l="1"/>
  <c r="H98"/>
  <c r="J97"/>
  <c r="J41"/>
  <c r="I41"/>
  <c r="K388"/>
  <c r="G389"/>
  <c r="F40" i="1"/>
  <c r="F40" i="4" s="1"/>
  <c r="H40" s="1"/>
  <c r="E39" i="1"/>
  <c r="E39" i="4" s="1"/>
  <c r="I98" l="1"/>
  <c r="J98"/>
  <c r="H99"/>
  <c r="J40"/>
  <c r="I40"/>
  <c r="K389"/>
  <c r="G390"/>
  <c r="F39" i="1"/>
  <c r="F39" i="4" s="1"/>
  <c r="H39" s="1"/>
  <c r="E38" i="1"/>
  <c r="E38" i="4" s="1"/>
  <c r="J99" l="1"/>
  <c r="I99"/>
  <c r="H100"/>
  <c r="J39"/>
  <c r="I39"/>
  <c r="K390"/>
  <c r="G391"/>
  <c r="F38" i="1"/>
  <c r="F38" i="4" s="1"/>
  <c r="H38" s="1"/>
  <c r="E37" i="1"/>
  <c r="E37" i="4" s="1"/>
  <c r="J100" l="1"/>
  <c r="H101"/>
  <c r="I100"/>
  <c r="I38"/>
  <c r="J38"/>
  <c r="K391"/>
  <c r="G392"/>
  <c r="F37" i="1"/>
  <c r="F37" i="4" s="1"/>
  <c r="H37" s="1"/>
  <c r="E36" i="1"/>
  <c r="E36" i="4" s="1"/>
  <c r="J101" l="1"/>
  <c r="I101"/>
  <c r="H102"/>
  <c r="J37"/>
  <c r="I37"/>
  <c r="K392"/>
  <c r="G393"/>
  <c r="F36" i="1"/>
  <c r="F36" i="4" s="1"/>
  <c r="H36" s="1"/>
  <c r="E35" i="1"/>
  <c r="E35" i="4" s="1"/>
  <c r="J102" l="1"/>
  <c r="H103"/>
  <c r="I102"/>
  <c r="J36"/>
  <c r="H35"/>
  <c r="I36"/>
  <c r="K393"/>
  <c r="G394"/>
  <c r="F35" i="1"/>
  <c r="F35" i="4" s="1"/>
  <c r="E34" i="1"/>
  <c r="E34" i="4" s="1"/>
  <c r="I103" l="1"/>
  <c r="J103"/>
  <c r="H104"/>
  <c r="H34"/>
  <c r="J35"/>
  <c r="I35"/>
  <c r="K394"/>
  <c r="G395"/>
  <c r="F34" i="1"/>
  <c r="F34" i="4" s="1"/>
  <c r="E33" i="1"/>
  <c r="E33" i="4" s="1"/>
  <c r="H105" l="1"/>
  <c r="I104"/>
  <c r="J104"/>
  <c r="H33"/>
  <c r="J34"/>
  <c r="I34"/>
  <c r="K395"/>
  <c r="G396"/>
  <c r="F33" i="1"/>
  <c r="F33" i="4" s="1"/>
  <c r="E32" i="1"/>
  <c r="E32" i="4" s="1"/>
  <c r="H106" l="1"/>
  <c r="J105"/>
  <c r="I105"/>
  <c r="H32"/>
  <c r="J33"/>
  <c r="I33"/>
  <c r="K396"/>
  <c r="G397"/>
  <c r="F32" i="1"/>
  <c r="F32" i="4" s="1"/>
  <c r="E31" i="1"/>
  <c r="E31" i="4" s="1"/>
  <c r="J106" l="1"/>
  <c r="H107"/>
  <c r="I106"/>
  <c r="H31"/>
  <c r="J32"/>
  <c r="I32"/>
  <c r="K397"/>
  <c r="G398"/>
  <c r="F31" i="1"/>
  <c r="F31" i="4" s="1"/>
  <c r="E30" i="1"/>
  <c r="E30" i="4" s="1"/>
  <c r="I107" l="1"/>
  <c r="J107"/>
  <c r="H108"/>
  <c r="J31"/>
  <c r="I31"/>
  <c r="H30"/>
  <c r="K398"/>
  <c r="G399"/>
  <c r="F30" i="1"/>
  <c r="F30" i="4" s="1"/>
  <c r="E29" i="1"/>
  <c r="E29" i="4" s="1"/>
  <c r="J108" l="1"/>
  <c r="I108"/>
  <c r="H109"/>
  <c r="J30"/>
  <c r="H29"/>
  <c r="I30"/>
  <c r="K399"/>
  <c r="G400"/>
  <c r="F29" i="1"/>
  <c r="F29" i="4" s="1"/>
  <c r="E28" i="1"/>
  <c r="E28" i="4" s="1"/>
  <c r="H110" l="1"/>
  <c r="J109"/>
  <c r="I109"/>
  <c r="H28"/>
  <c r="J29"/>
  <c r="I29"/>
  <c r="K400"/>
  <c r="G401"/>
  <c r="F28" i="1"/>
  <c r="F28" i="4" s="1"/>
  <c r="E27" i="1"/>
  <c r="E27" i="4" s="1"/>
  <c r="H111" l="1"/>
  <c r="I110"/>
  <c r="J110"/>
  <c r="H27"/>
  <c r="I28"/>
  <c r="J28"/>
  <c r="K401"/>
  <c r="G402"/>
  <c r="F27" i="1"/>
  <c r="F27" i="4" s="1"/>
  <c r="E26" i="1"/>
  <c r="E26" i="4" s="1"/>
  <c r="H112" l="1"/>
  <c r="J111"/>
  <c r="I111"/>
  <c r="H26"/>
  <c r="I27"/>
  <c r="J27"/>
  <c r="K402"/>
  <c r="G403"/>
  <c r="F26" i="1"/>
  <c r="F26" i="4" s="1"/>
  <c r="E25" i="1"/>
  <c r="E25" i="4" s="1"/>
  <c r="H113" l="1"/>
  <c r="J112"/>
  <c r="I112"/>
  <c r="H25"/>
  <c r="I26"/>
  <c r="J26"/>
  <c r="K403"/>
  <c r="G404"/>
  <c r="F25" i="1"/>
  <c r="F25" i="4" s="1"/>
  <c r="E24" i="1"/>
  <c r="E24" i="4" s="1"/>
  <c r="H114" l="1"/>
  <c r="I113"/>
  <c r="J113"/>
  <c r="H24"/>
  <c r="J25"/>
  <c r="I25"/>
  <c r="K404"/>
  <c r="G405"/>
  <c r="F24" i="1"/>
  <c r="F24" i="4" s="1"/>
  <c r="E23" i="1"/>
  <c r="E23" i="4" s="1"/>
  <c r="J114" l="1"/>
  <c r="I114"/>
  <c r="H115"/>
  <c r="H23"/>
  <c r="J24"/>
  <c r="I24"/>
  <c r="K405"/>
  <c r="G406"/>
  <c r="F23" i="1"/>
  <c r="F23" i="4" s="1"/>
  <c r="E22" i="1"/>
  <c r="E22" i="4" s="1"/>
  <c r="J115" l="1"/>
  <c r="I115"/>
  <c r="H116"/>
  <c r="H22"/>
  <c r="I23"/>
  <c r="J23"/>
  <c r="K406"/>
  <c r="G407"/>
  <c r="F22" i="1"/>
  <c r="F22" i="4" s="1"/>
  <c r="E21" i="1"/>
  <c r="E21" i="4" s="1"/>
  <c r="H117" l="1"/>
  <c r="I116"/>
  <c r="J116"/>
  <c r="H21"/>
  <c r="J22"/>
  <c r="I22"/>
  <c r="K407"/>
  <c r="G408"/>
  <c r="F21" i="1"/>
  <c r="F21" i="4" s="1"/>
  <c r="E20" i="1"/>
  <c r="E20" i="4" s="1"/>
  <c r="I117" l="1"/>
  <c r="J117"/>
  <c r="H118"/>
  <c r="H20"/>
  <c r="I21"/>
  <c r="J21"/>
  <c r="K408"/>
  <c r="G409"/>
  <c r="F20" i="1"/>
  <c r="F20" i="4" s="1"/>
  <c r="E19" i="1"/>
  <c r="E19" i="4" s="1"/>
  <c r="I118" l="1"/>
  <c r="H119"/>
  <c r="J118"/>
  <c r="H19"/>
  <c r="J20"/>
  <c r="I20"/>
  <c r="K409"/>
  <c r="G410"/>
  <c r="F19" i="1"/>
  <c r="F19" i="4" s="1"/>
  <c r="E18" i="1"/>
  <c r="E18" i="4" s="1"/>
  <c r="H120" l="1"/>
  <c r="I119"/>
  <c r="J119"/>
  <c r="H18"/>
  <c r="I19"/>
  <c r="J19"/>
  <c r="K410"/>
  <c r="G411"/>
  <c r="F18" i="1"/>
  <c r="F18" i="4" s="1"/>
  <c r="E17" i="1"/>
  <c r="E17" i="4" s="1"/>
  <c r="I120" l="1"/>
  <c r="J120"/>
  <c r="H121"/>
  <c r="H17"/>
  <c r="J18"/>
  <c r="I18"/>
  <c r="K411"/>
  <c r="G412"/>
  <c r="F17" i="1"/>
  <c r="F17" i="4" s="1"/>
  <c r="E16" i="1"/>
  <c r="E16" i="4" s="1"/>
  <c r="H122" l="1"/>
  <c r="J121"/>
  <c r="I121"/>
  <c r="H16"/>
  <c r="I17"/>
  <c r="J17"/>
  <c r="K412"/>
  <c r="G413"/>
  <c r="F16" i="1"/>
  <c r="F16" i="4" s="1"/>
  <c r="E15" i="1"/>
  <c r="E15" i="4" s="1"/>
  <c r="H123" l="1"/>
  <c r="J122"/>
  <c r="I122"/>
  <c r="H15"/>
  <c r="J16"/>
  <c r="I16"/>
  <c r="K413"/>
  <c r="G414"/>
  <c r="F15" i="1"/>
  <c r="F15" i="4" s="1"/>
  <c r="E14" i="1"/>
  <c r="E14" i="4" s="1"/>
  <c r="J123" l="1"/>
  <c r="I123"/>
  <c r="H124"/>
  <c r="H14"/>
  <c r="I15"/>
  <c r="J15"/>
  <c r="K414"/>
  <c r="G415"/>
  <c r="F14" i="1"/>
  <c r="F14" i="4" s="1"/>
  <c r="E13" i="1"/>
  <c r="E13" i="4" s="1"/>
  <c r="I124" l="1"/>
  <c r="J124"/>
  <c r="H125"/>
  <c r="H13"/>
  <c r="J14"/>
  <c r="I14"/>
  <c r="K415"/>
  <c r="G416"/>
  <c r="F13" i="1"/>
  <c r="F13" i="4" s="1"/>
  <c r="E12" i="1"/>
  <c r="E12" i="4" s="1"/>
  <c r="I125" l="1"/>
  <c r="H126"/>
  <c r="J125"/>
  <c r="H12"/>
  <c r="I13"/>
  <c r="J13"/>
  <c r="K416"/>
  <c r="G417"/>
  <c r="F12" i="1"/>
  <c r="F12" i="4" s="1"/>
  <c r="E11" i="1"/>
  <c r="E11" i="4" s="1"/>
  <c r="J126" l="1"/>
  <c r="I126"/>
  <c r="H127"/>
  <c r="H11"/>
  <c r="J12"/>
  <c r="I12"/>
  <c r="K417"/>
  <c r="G418"/>
  <c r="F11" i="1"/>
  <c r="F11" i="4" s="1"/>
  <c r="E10" i="1"/>
  <c r="E10" i="4" s="1"/>
  <c r="I127" l="1"/>
  <c r="J127"/>
  <c r="H128"/>
  <c r="H10"/>
  <c r="J11"/>
  <c r="I11"/>
  <c r="K418"/>
  <c r="G419"/>
  <c r="F10" i="1"/>
  <c r="F10" i="4" s="1"/>
  <c r="E9" i="1"/>
  <c r="E9" i="4" s="1"/>
  <c r="H129" l="1"/>
  <c r="J128"/>
  <c r="I128"/>
  <c r="H9"/>
  <c r="J10"/>
  <c r="I10"/>
  <c r="K419"/>
  <c r="G420"/>
  <c r="F9" i="1"/>
  <c r="F9" i="4" s="1"/>
  <c r="E8" i="1"/>
  <c r="E8" i="4" s="1"/>
  <c r="J129" l="1"/>
  <c r="I129"/>
  <c r="H130"/>
  <c r="H8"/>
  <c r="J9"/>
  <c r="I9"/>
  <c r="K420"/>
  <c r="G421"/>
  <c r="F8" i="1"/>
  <c r="F8" i="4" s="1"/>
  <c r="E7" i="1"/>
  <c r="E7" i="4" s="1"/>
  <c r="I130" l="1"/>
  <c r="J130"/>
  <c r="H131"/>
  <c r="H7"/>
  <c r="I8"/>
  <c r="J8"/>
  <c r="K421"/>
  <c r="G422"/>
  <c r="F7" i="1"/>
  <c r="F7" i="4" s="1"/>
  <c r="E6" i="1"/>
  <c r="E6" i="4" s="1"/>
  <c r="H132" l="1"/>
  <c r="I131"/>
  <c r="J131"/>
  <c r="H6"/>
  <c r="J7"/>
  <c r="I7"/>
  <c r="K422"/>
  <c r="G423"/>
  <c r="F6" i="1"/>
  <c r="F6" i="4" s="1"/>
  <c r="E5" i="1"/>
  <c r="E5" i="4" s="1"/>
  <c r="H133" l="1"/>
  <c r="J132"/>
  <c r="I132"/>
  <c r="H5"/>
  <c r="J6"/>
  <c r="I6"/>
  <c r="K423"/>
  <c r="G424"/>
  <c r="F5" i="1"/>
  <c r="F5" i="4" s="1"/>
  <c r="E4" i="1"/>
  <c r="I133" i="4" l="1"/>
  <c r="J133"/>
  <c r="H134"/>
  <c r="F4" i="1"/>
  <c r="F4" i="4" s="1"/>
  <c r="E4"/>
  <c r="H4"/>
  <c r="J5"/>
  <c r="I5"/>
  <c r="K424"/>
  <c r="G425"/>
  <c r="H135" l="1"/>
  <c r="I134"/>
  <c r="J134"/>
  <c r="I18" i="1"/>
  <c r="I4" i="4"/>
  <c r="J4"/>
  <c r="H3"/>
  <c r="K425"/>
  <c r="G426"/>
  <c r="I135" l="1"/>
  <c r="H136"/>
  <c r="J135"/>
  <c r="J3"/>
  <c r="I3"/>
  <c r="K426"/>
  <c r="G427"/>
  <c r="H137" l="1"/>
  <c r="J136"/>
  <c r="I136"/>
  <c r="K427"/>
  <c r="G428"/>
  <c r="I137" l="1"/>
  <c r="J137"/>
  <c r="H138"/>
  <c r="K428"/>
  <c r="G429"/>
  <c r="J138" l="1"/>
  <c r="H139"/>
  <c r="I138"/>
  <c r="K429"/>
  <c r="G430"/>
  <c r="J139" l="1"/>
  <c r="H140"/>
  <c r="I139"/>
  <c r="K430"/>
  <c r="G431"/>
  <c r="J140" l="1"/>
  <c r="H141"/>
  <c r="I140"/>
  <c r="K431"/>
  <c r="G432"/>
  <c r="J141" l="1"/>
  <c r="I141"/>
  <c r="H142"/>
  <c r="K432"/>
  <c r="G433"/>
  <c r="J142" l="1"/>
  <c r="H143"/>
  <c r="I142"/>
  <c r="K433"/>
  <c r="G434"/>
  <c r="H144" l="1"/>
  <c r="J143"/>
  <c r="I143"/>
  <c r="K434"/>
  <c r="G435"/>
  <c r="I144" l="1"/>
  <c r="H145"/>
  <c r="J144"/>
  <c r="K435"/>
  <c r="G436"/>
  <c r="J145" l="1"/>
  <c r="H146"/>
  <c r="I145"/>
  <c r="K436"/>
  <c r="G437"/>
  <c r="I146" l="1"/>
  <c r="H147"/>
  <c r="J146"/>
  <c r="K437"/>
  <c r="G438"/>
  <c r="I147" l="1"/>
  <c r="J147"/>
  <c r="H148"/>
  <c r="K438"/>
  <c r="G439"/>
  <c r="I148" l="1"/>
  <c r="H149"/>
  <c r="J148"/>
  <c r="K439"/>
  <c r="G440"/>
  <c r="J149" l="1"/>
  <c r="H150"/>
  <c r="I149"/>
  <c r="K440"/>
  <c r="G441"/>
  <c r="I150" l="1"/>
  <c r="J150"/>
  <c r="H151"/>
  <c r="K441"/>
  <c r="G442"/>
  <c r="J151" l="1"/>
  <c r="I151"/>
  <c r="H152"/>
  <c r="K442"/>
  <c r="G443"/>
  <c r="H153" l="1"/>
  <c r="I152"/>
  <c r="J152"/>
  <c r="K443"/>
  <c r="G444"/>
  <c r="H154" l="1"/>
  <c r="I153"/>
  <c r="J153"/>
  <c r="K444"/>
  <c r="G445"/>
  <c r="H155" l="1"/>
  <c r="I154"/>
  <c r="J154"/>
  <c r="K445"/>
  <c r="G446"/>
  <c r="J155" l="1"/>
  <c r="H156"/>
  <c r="I155"/>
  <c r="K446"/>
  <c r="G447"/>
  <c r="H157" l="1"/>
  <c r="I156"/>
  <c r="J156"/>
  <c r="K447"/>
  <c r="G448"/>
  <c r="I157" l="1"/>
  <c r="H158"/>
  <c r="J157"/>
  <c r="K448"/>
  <c r="G449"/>
  <c r="J158" l="1"/>
  <c r="I158"/>
  <c r="H159"/>
  <c r="K449"/>
  <c r="G450"/>
  <c r="I159" l="1"/>
  <c r="J159"/>
  <c r="H160"/>
  <c r="K450"/>
  <c r="G451"/>
  <c r="H161" l="1"/>
  <c r="J160"/>
  <c r="I160"/>
  <c r="K451"/>
  <c r="G452"/>
  <c r="J161" l="1"/>
  <c r="I161"/>
  <c r="H162"/>
  <c r="K452"/>
  <c r="G453"/>
  <c r="H163" l="1"/>
  <c r="J162"/>
  <c r="I162"/>
  <c r="K453"/>
  <c r="G454"/>
  <c r="I163" l="1"/>
  <c r="H164"/>
  <c r="J163"/>
  <c r="K454"/>
  <c r="G455"/>
  <c r="I164" l="1"/>
  <c r="J164"/>
  <c r="H165"/>
  <c r="K455"/>
  <c r="G456"/>
  <c r="H166" l="1"/>
  <c r="I165"/>
  <c r="J165"/>
  <c r="K456"/>
  <c r="G457"/>
  <c r="H167" l="1"/>
  <c r="J166"/>
  <c r="I166"/>
  <c r="K457"/>
  <c r="G458"/>
  <c r="H168" l="1"/>
  <c r="I167"/>
  <c r="J167"/>
  <c r="K458"/>
  <c r="G459"/>
  <c r="I168" l="1"/>
  <c r="J168"/>
  <c r="H169"/>
  <c r="K459"/>
  <c r="G460"/>
  <c r="J169" l="1"/>
  <c r="H170"/>
  <c r="I169"/>
  <c r="K460"/>
  <c r="G461"/>
  <c r="H171" l="1"/>
  <c r="I170"/>
  <c r="J170"/>
  <c r="K461"/>
  <c r="G462"/>
  <c r="J171" l="1"/>
  <c r="I171"/>
  <c r="H172"/>
  <c r="K462"/>
  <c r="G463"/>
  <c r="I172" l="1"/>
  <c r="J172"/>
  <c r="H173"/>
  <c r="K463"/>
  <c r="G464"/>
  <c r="H174" l="1"/>
  <c r="I173"/>
  <c r="J173"/>
  <c r="K464"/>
  <c r="G465"/>
  <c r="I174" l="1"/>
  <c r="H175"/>
  <c r="J174"/>
  <c r="K465"/>
  <c r="G466"/>
  <c r="H176" l="1"/>
  <c r="I175"/>
  <c r="J175"/>
  <c r="K466"/>
  <c r="G467"/>
  <c r="I176" l="1"/>
  <c r="H177"/>
  <c r="J176"/>
  <c r="K467"/>
  <c r="G468"/>
  <c r="H178" l="1"/>
  <c r="I177"/>
  <c r="J177"/>
  <c r="K468"/>
  <c r="G469"/>
  <c r="I178" l="1"/>
  <c r="H179"/>
  <c r="J178"/>
  <c r="K469"/>
  <c r="G470"/>
  <c r="H180" l="1"/>
  <c r="J179"/>
  <c r="I179"/>
  <c r="K470"/>
  <c r="G471"/>
  <c r="I180" l="1"/>
  <c r="J180"/>
  <c r="H181"/>
  <c r="K471"/>
  <c r="G472"/>
  <c r="J181" l="1"/>
  <c r="I181"/>
  <c r="H182"/>
  <c r="K472"/>
  <c r="G473"/>
  <c r="I182" l="1"/>
  <c r="J182"/>
  <c r="H183"/>
  <c r="K473"/>
  <c r="G474"/>
  <c r="H184" l="1"/>
  <c r="I183"/>
  <c r="J183"/>
  <c r="K474"/>
  <c r="G475"/>
  <c r="H185" l="1"/>
  <c r="I184"/>
  <c r="J184"/>
  <c r="K475"/>
  <c r="G476"/>
  <c r="H186" l="1"/>
  <c r="I185"/>
  <c r="J185"/>
  <c r="K476"/>
  <c r="G477"/>
  <c r="H187" l="1"/>
  <c r="J186"/>
  <c r="I186"/>
  <c r="K477"/>
  <c r="G478"/>
  <c r="J187" l="1"/>
  <c r="H188"/>
  <c r="I187"/>
  <c r="K478"/>
  <c r="G479"/>
  <c r="H189" l="1"/>
  <c r="I188"/>
  <c r="J188"/>
  <c r="K479"/>
  <c r="G480"/>
  <c r="H190" l="1"/>
  <c r="J189"/>
  <c r="I189"/>
  <c r="K480"/>
  <c r="G481"/>
  <c r="I190" l="1"/>
  <c r="H191"/>
  <c r="J190"/>
  <c r="K481"/>
  <c r="G482"/>
  <c r="I191" l="1"/>
  <c r="J191"/>
  <c r="H192"/>
  <c r="K482"/>
  <c r="G483"/>
  <c r="I192" l="1"/>
  <c r="H193"/>
  <c r="J192"/>
  <c r="K483"/>
  <c r="G484"/>
  <c r="H194" l="1"/>
  <c r="I193"/>
  <c r="J193"/>
  <c r="K484"/>
  <c r="G485"/>
  <c r="H195" l="1"/>
  <c r="I194"/>
  <c r="J194"/>
  <c r="K485"/>
  <c r="G486"/>
  <c r="I195" l="1"/>
  <c r="J195"/>
  <c r="H196"/>
  <c r="K486"/>
  <c r="G487"/>
  <c r="I196" l="1"/>
  <c r="H197"/>
  <c r="J196"/>
  <c r="K487"/>
  <c r="G488"/>
  <c r="J197" l="1"/>
  <c r="I197"/>
  <c r="H198"/>
  <c r="K488"/>
  <c r="G489"/>
  <c r="H199" l="1"/>
  <c r="J198"/>
  <c r="I198"/>
  <c r="K489"/>
  <c r="G490"/>
  <c r="J199" l="1"/>
  <c r="H200"/>
  <c r="I199"/>
  <c r="K490"/>
  <c r="G491"/>
  <c r="I200" l="1"/>
  <c r="H201"/>
  <c r="J200"/>
  <c r="K491"/>
  <c r="G492"/>
  <c r="H202" l="1"/>
  <c r="I201"/>
  <c r="J201"/>
  <c r="K492"/>
  <c r="G493"/>
  <c r="J202" l="1"/>
  <c r="I202"/>
  <c r="H203"/>
  <c r="K493"/>
  <c r="G494"/>
  <c r="H204" l="1"/>
  <c r="I203"/>
  <c r="J203"/>
  <c r="K494"/>
  <c r="G495"/>
  <c r="I204" l="1"/>
  <c r="H205"/>
  <c r="J204"/>
  <c r="K495"/>
  <c r="G496"/>
  <c r="H206" l="1"/>
  <c r="I205"/>
  <c r="J205"/>
  <c r="K496"/>
  <c r="G497"/>
  <c r="H207" l="1"/>
  <c r="J206"/>
  <c r="I206"/>
  <c r="K497"/>
  <c r="G498"/>
  <c r="J207" l="1"/>
  <c r="I207"/>
  <c r="H208"/>
  <c r="K498"/>
  <c r="G499"/>
  <c r="H209" l="1"/>
  <c r="J208"/>
  <c r="I208"/>
  <c r="K499"/>
  <c r="G500"/>
  <c r="H210" l="1"/>
  <c r="I209"/>
  <c r="J209"/>
  <c r="K500"/>
  <c r="G501"/>
  <c r="I210" l="1"/>
  <c r="J210"/>
  <c r="H211"/>
  <c r="K501"/>
  <c r="G502"/>
  <c r="I211" l="1"/>
  <c r="H212"/>
  <c r="J211"/>
  <c r="K502"/>
  <c r="G503"/>
  <c r="H213" l="1"/>
  <c r="J212"/>
  <c r="I212"/>
  <c r="K503"/>
  <c r="G504"/>
  <c r="H214" l="1"/>
  <c r="J213"/>
  <c r="I213"/>
  <c r="K504"/>
  <c r="G505"/>
  <c r="J214" l="1"/>
  <c r="I214"/>
  <c r="H215"/>
  <c r="K505"/>
  <c r="G506"/>
  <c r="I215" l="1"/>
  <c r="H216"/>
  <c r="J215"/>
  <c r="K506"/>
  <c r="G507"/>
  <c r="H217" l="1"/>
  <c r="J216"/>
  <c r="I216"/>
  <c r="K507"/>
  <c r="G508"/>
  <c r="H218" l="1"/>
  <c r="J217"/>
  <c r="I217"/>
  <c r="K508"/>
  <c r="G509"/>
  <c r="I218" l="1"/>
  <c r="J218"/>
  <c r="H219"/>
  <c r="K509"/>
  <c r="G510"/>
  <c r="J219" l="1"/>
  <c r="I219"/>
  <c r="H220"/>
  <c r="K510"/>
  <c r="G511"/>
  <c r="J220" l="1"/>
  <c r="H221"/>
  <c r="I220"/>
  <c r="K511"/>
  <c r="G512"/>
  <c r="J221" l="1"/>
  <c r="H222"/>
  <c r="I221"/>
  <c r="K512"/>
  <c r="G513"/>
  <c r="J222" l="1"/>
  <c r="I222"/>
  <c r="H223"/>
  <c r="K513"/>
  <c r="G514"/>
  <c r="J223" l="1"/>
  <c r="H224"/>
  <c r="I223"/>
  <c r="K514"/>
  <c r="G515"/>
  <c r="H225" l="1"/>
  <c r="J224"/>
  <c r="I224"/>
  <c r="K515"/>
  <c r="G516"/>
  <c r="I225" l="1"/>
  <c r="J225"/>
  <c r="H226"/>
  <c r="K516"/>
  <c r="G517"/>
  <c r="H227" l="1"/>
  <c r="I226"/>
  <c r="J226"/>
  <c r="K517"/>
  <c r="G518"/>
  <c r="H228" l="1"/>
  <c r="J227"/>
  <c r="I227"/>
  <c r="K518"/>
  <c r="G519"/>
  <c r="H229" l="1"/>
  <c r="I228"/>
  <c r="J228"/>
  <c r="K519"/>
  <c r="G520"/>
  <c r="H230" l="1"/>
  <c r="J229"/>
  <c r="I229"/>
  <c r="K520"/>
  <c r="G521"/>
  <c r="H231" l="1"/>
  <c r="I230"/>
  <c r="J230"/>
  <c r="K521"/>
  <c r="G522"/>
  <c r="I231" l="1"/>
  <c r="H232"/>
  <c r="J231"/>
  <c r="K522"/>
  <c r="G523"/>
  <c r="H233" l="1"/>
  <c r="J232"/>
  <c r="I232"/>
  <c r="K523"/>
  <c r="G524"/>
  <c r="J233" l="1"/>
  <c r="I233"/>
  <c r="H234"/>
  <c r="K524"/>
  <c r="G525"/>
  <c r="I234" l="1"/>
  <c r="H235"/>
  <c r="J234"/>
  <c r="K525"/>
  <c r="G526"/>
  <c r="H236" l="1"/>
  <c r="I235"/>
  <c r="J235"/>
  <c r="K526"/>
  <c r="G527"/>
  <c r="J236" l="1"/>
  <c r="I236"/>
  <c r="H237"/>
  <c r="K527"/>
  <c r="G528"/>
  <c r="I237" l="1"/>
  <c r="J237"/>
  <c r="H238"/>
  <c r="K528"/>
  <c r="G529"/>
  <c r="I238" l="1"/>
  <c r="H239"/>
  <c r="J238"/>
  <c r="K529"/>
  <c r="G530"/>
  <c r="H240" l="1"/>
  <c r="I239"/>
  <c r="J239"/>
  <c r="K530"/>
  <c r="G531"/>
  <c r="I240" l="1"/>
  <c r="H241"/>
  <c r="J240"/>
  <c r="K531"/>
  <c r="G532"/>
  <c r="H242" l="1"/>
  <c r="J241"/>
  <c r="I241"/>
  <c r="K532"/>
  <c r="G533"/>
  <c r="H243" l="1"/>
  <c r="J242"/>
  <c r="I242"/>
  <c r="K533"/>
  <c r="G534"/>
  <c r="H244" l="1"/>
  <c r="J243"/>
  <c r="I243"/>
  <c r="K534"/>
  <c r="G535"/>
  <c r="I244" l="1"/>
  <c r="J244"/>
  <c r="H245"/>
  <c r="K535"/>
  <c r="G536"/>
  <c r="H246" l="1"/>
  <c r="I245"/>
  <c r="J245"/>
  <c r="K536"/>
  <c r="G537"/>
  <c r="H247" l="1"/>
  <c r="I246"/>
  <c r="J246"/>
  <c r="K537"/>
  <c r="G538"/>
  <c r="J247" l="1"/>
  <c r="H248"/>
  <c r="I247"/>
  <c r="K538"/>
  <c r="G539"/>
  <c r="H249" l="1"/>
  <c r="J248"/>
  <c r="I248"/>
  <c r="K539"/>
  <c r="G540"/>
  <c r="J249" l="1"/>
  <c r="H250"/>
  <c r="I249"/>
  <c r="K540"/>
  <c r="G541"/>
  <c r="H251" l="1"/>
  <c r="J250"/>
  <c r="I250"/>
  <c r="K541"/>
  <c r="G542"/>
  <c r="J251" l="1"/>
  <c r="H252"/>
  <c r="I251"/>
  <c r="K542"/>
  <c r="G543"/>
  <c r="J252" l="1"/>
  <c r="H253"/>
  <c r="I252"/>
  <c r="K543"/>
  <c r="G544"/>
  <c r="J253" l="1"/>
  <c r="H254"/>
  <c r="I253"/>
  <c r="K544"/>
  <c r="G545"/>
  <c r="I254" l="1"/>
  <c r="H255"/>
  <c r="J254"/>
  <c r="K545"/>
  <c r="G546"/>
  <c r="J255" l="1"/>
  <c r="I255"/>
  <c r="H256"/>
  <c r="K546"/>
  <c r="G547"/>
  <c r="H257" l="1"/>
  <c r="J256"/>
  <c r="I256"/>
  <c r="K547"/>
  <c r="G548"/>
  <c r="I257" l="1"/>
  <c r="H258"/>
  <c r="J257"/>
  <c r="K548"/>
  <c r="G549"/>
  <c r="H259" l="1"/>
  <c r="J258"/>
  <c r="I258"/>
  <c r="K549"/>
  <c r="G550"/>
  <c r="I259" l="1"/>
  <c r="J259"/>
  <c r="H260"/>
  <c r="K550"/>
  <c r="G551"/>
  <c r="H261" l="1"/>
  <c r="J260"/>
  <c r="I260"/>
  <c r="K551"/>
  <c r="G552"/>
  <c r="H262" l="1"/>
  <c r="J261"/>
  <c r="I261"/>
  <c r="K552"/>
  <c r="G553"/>
  <c r="H263" l="1"/>
  <c r="I262"/>
  <c r="J262"/>
  <c r="K553"/>
  <c r="G554"/>
  <c r="I263" l="1"/>
  <c r="J263"/>
  <c r="H264"/>
  <c r="K554"/>
  <c r="G555"/>
  <c r="H265" l="1"/>
  <c r="J264"/>
  <c r="I264"/>
  <c r="K555"/>
  <c r="G556"/>
  <c r="I265" l="1"/>
  <c r="J265"/>
  <c r="H266"/>
  <c r="K556"/>
  <c r="G557"/>
  <c r="H267" l="1"/>
  <c r="J266"/>
  <c r="I266"/>
  <c r="K557"/>
  <c r="G558"/>
  <c r="H268" l="1"/>
  <c r="J267"/>
  <c r="I267"/>
  <c r="K558"/>
  <c r="G559"/>
  <c r="H269" l="1"/>
  <c r="I268"/>
  <c r="J268"/>
  <c r="K559"/>
  <c r="G560"/>
  <c r="I269" l="1"/>
  <c r="H270"/>
  <c r="J269"/>
  <c r="K560"/>
  <c r="G561"/>
  <c r="J270" l="1"/>
  <c r="H271"/>
  <c r="I270"/>
  <c r="K561"/>
  <c r="G562"/>
  <c r="I271" l="1"/>
  <c r="H272"/>
  <c r="J271"/>
  <c r="K562"/>
  <c r="G563"/>
  <c r="I272" l="1"/>
  <c r="H273"/>
  <c r="J272"/>
  <c r="K563"/>
  <c r="G564"/>
  <c r="H274" l="1"/>
  <c r="I273"/>
  <c r="J273"/>
  <c r="K564"/>
  <c r="G565"/>
  <c r="J274" l="1"/>
  <c r="I274"/>
  <c r="H275"/>
  <c r="K565"/>
  <c r="G566"/>
  <c r="H276" l="1"/>
  <c r="J275"/>
  <c r="I275"/>
  <c r="K566"/>
  <c r="G567"/>
  <c r="H277" l="1"/>
  <c r="I276"/>
  <c r="J276"/>
  <c r="K567"/>
  <c r="G568"/>
  <c r="H278" l="1"/>
  <c r="J277"/>
  <c r="I277"/>
  <c r="K568"/>
  <c r="G569"/>
  <c r="J278" l="1"/>
  <c r="H279"/>
  <c r="I278"/>
  <c r="K569"/>
  <c r="G570"/>
  <c r="H280" l="1"/>
  <c r="I279"/>
  <c r="J279"/>
  <c r="K570"/>
  <c r="G571"/>
  <c r="H281" l="1"/>
  <c r="J280"/>
  <c r="I280"/>
  <c r="K571"/>
  <c r="G572"/>
  <c r="H282" l="1"/>
  <c r="J281"/>
  <c r="I281"/>
  <c r="K572"/>
  <c r="G573"/>
  <c r="J282" l="1"/>
  <c r="I282"/>
  <c r="H283"/>
  <c r="K573"/>
  <c r="G574"/>
  <c r="J283" l="1"/>
  <c r="I283"/>
  <c r="H284"/>
  <c r="K574"/>
  <c r="G575"/>
  <c r="H285" l="1"/>
  <c r="I284"/>
  <c r="J284"/>
  <c r="K575"/>
  <c r="G576"/>
  <c r="H286" l="1"/>
  <c r="I285"/>
  <c r="J285"/>
  <c r="K576"/>
  <c r="G577"/>
  <c r="H287" l="1"/>
  <c r="J286"/>
  <c r="I286"/>
  <c r="K577"/>
  <c r="G578"/>
  <c r="I287" l="1"/>
  <c r="J287"/>
  <c r="H288"/>
  <c r="K578"/>
  <c r="G579"/>
  <c r="I288" l="1"/>
  <c r="H289"/>
  <c r="J288"/>
  <c r="K579"/>
  <c r="G580"/>
  <c r="I289" l="1"/>
  <c r="J289"/>
  <c r="H290"/>
  <c r="K580"/>
  <c r="G581"/>
  <c r="H291" l="1"/>
  <c r="I290"/>
  <c r="J290"/>
  <c r="K581"/>
  <c r="G582"/>
  <c r="J291" l="1"/>
  <c r="I291"/>
  <c r="H292"/>
  <c r="K582"/>
  <c r="G583"/>
  <c r="H293" l="1"/>
  <c r="J292"/>
  <c r="I292"/>
  <c r="K583"/>
  <c r="G584"/>
  <c r="J293" l="1"/>
  <c r="H294"/>
  <c r="I293"/>
  <c r="K584"/>
  <c r="G585"/>
  <c r="I294" l="1"/>
  <c r="H295"/>
  <c r="J294"/>
  <c r="K585"/>
  <c r="G586"/>
  <c r="H296" l="1"/>
  <c r="I295"/>
  <c r="J295"/>
  <c r="K586"/>
  <c r="G587"/>
  <c r="I296" l="1"/>
  <c r="J296"/>
  <c r="H297"/>
  <c r="K587"/>
  <c r="G588"/>
  <c r="H298" l="1"/>
  <c r="J297"/>
  <c r="I297"/>
  <c r="K588"/>
  <c r="G589"/>
  <c r="J298" l="1"/>
  <c r="H299"/>
  <c r="I298"/>
  <c r="K589"/>
  <c r="G590"/>
  <c r="H300" l="1"/>
  <c r="J299"/>
  <c r="I299"/>
  <c r="K590"/>
  <c r="G591"/>
  <c r="I300" l="1"/>
  <c r="J300"/>
  <c r="H301"/>
  <c r="K591"/>
  <c r="G592"/>
  <c r="H302" l="1"/>
  <c r="J301"/>
  <c r="I301"/>
  <c r="K592"/>
  <c r="G593"/>
  <c r="H303" l="1"/>
  <c r="I302"/>
  <c r="J302"/>
  <c r="K593"/>
  <c r="G594"/>
  <c r="J303" l="1"/>
  <c r="I303"/>
  <c r="H304"/>
  <c r="K594"/>
  <c r="G595"/>
  <c r="I304" l="1"/>
  <c r="J304"/>
  <c r="H305"/>
  <c r="K595"/>
  <c r="G596"/>
  <c r="I305" l="1"/>
  <c r="H306"/>
  <c r="J305"/>
  <c r="K596"/>
  <c r="G597"/>
  <c r="H307" l="1"/>
  <c r="I306"/>
  <c r="J306"/>
  <c r="K597"/>
  <c r="G598"/>
  <c r="H308" l="1"/>
  <c r="I307"/>
  <c r="J307"/>
  <c r="K598"/>
  <c r="G599"/>
  <c r="I308" l="1"/>
  <c r="H309"/>
  <c r="J308"/>
  <c r="K599"/>
  <c r="G600"/>
  <c r="H310" l="1"/>
  <c r="I309"/>
  <c r="J309"/>
  <c r="K600"/>
  <c r="G601"/>
  <c r="H311" l="1"/>
  <c r="J310"/>
  <c r="I310"/>
  <c r="K601"/>
  <c r="G602"/>
  <c r="J311" l="1"/>
  <c r="H312"/>
  <c r="I311"/>
  <c r="K602"/>
  <c r="G603"/>
  <c r="I312" l="1"/>
  <c r="J312"/>
  <c r="H313"/>
  <c r="K603"/>
  <c r="G604"/>
  <c r="H314" l="1"/>
  <c r="I313"/>
  <c r="J313"/>
  <c r="K604"/>
  <c r="G605"/>
  <c r="J314" l="1"/>
  <c r="H315"/>
  <c r="I314"/>
  <c r="AB42"/>
  <c r="AB41"/>
  <c r="AB37"/>
  <c r="AB36"/>
  <c r="V36"/>
  <c r="K605"/>
  <c r="V42"/>
  <c r="V37"/>
  <c r="V41"/>
  <c r="H316" l="1"/>
  <c r="J315"/>
  <c r="I315"/>
  <c r="I316" l="1"/>
  <c r="J316"/>
  <c r="H317"/>
  <c r="I317" l="1"/>
  <c r="H318"/>
  <c r="J317"/>
  <c r="H319" l="1"/>
  <c r="J318"/>
  <c r="I318"/>
  <c r="J319" l="1"/>
  <c r="H320"/>
  <c r="I319"/>
  <c r="H321" l="1"/>
  <c r="J320"/>
  <c r="I320"/>
  <c r="I321" l="1"/>
  <c r="J321"/>
  <c r="H322"/>
  <c r="I322" l="1"/>
  <c r="J322"/>
  <c r="H323"/>
  <c r="J323" l="1"/>
  <c r="I323"/>
  <c r="H324"/>
  <c r="I324" l="1"/>
  <c r="H325"/>
  <c r="J324"/>
  <c r="I325" l="1"/>
  <c r="J325"/>
  <c r="H326"/>
  <c r="J326" l="1"/>
  <c r="I326"/>
  <c r="H327"/>
  <c r="I327" l="1"/>
  <c r="H328"/>
  <c r="J327"/>
  <c r="H329" l="1"/>
  <c r="I328"/>
  <c r="J328"/>
  <c r="H330" l="1"/>
  <c r="J329"/>
  <c r="I329"/>
  <c r="J330" l="1"/>
  <c r="H331"/>
  <c r="I330"/>
  <c r="H332" l="1"/>
  <c r="I331"/>
  <c r="J331"/>
  <c r="I332" l="1"/>
  <c r="H333"/>
  <c r="J332"/>
  <c r="H334" l="1"/>
  <c r="I333"/>
  <c r="J333"/>
  <c r="J334" l="1"/>
  <c r="H335"/>
  <c r="I334"/>
  <c r="J335" l="1"/>
  <c r="I335"/>
  <c r="H336"/>
  <c r="I336" l="1"/>
  <c r="H337"/>
  <c r="J336"/>
  <c r="H338" l="1"/>
  <c r="J337"/>
  <c r="I337"/>
  <c r="I338" l="1"/>
  <c r="H339"/>
  <c r="J338"/>
  <c r="I339" l="1"/>
  <c r="H340"/>
  <c r="J339"/>
  <c r="H341" l="1"/>
  <c r="J340"/>
  <c r="I340"/>
  <c r="I341" l="1"/>
  <c r="J341"/>
  <c r="H342"/>
  <c r="H343" l="1"/>
  <c r="J342"/>
  <c r="I342"/>
  <c r="I343" l="1"/>
  <c r="H344"/>
  <c r="J343"/>
  <c r="H345" l="1"/>
  <c r="J344"/>
  <c r="I344"/>
  <c r="I345" l="1"/>
  <c r="J345"/>
  <c r="H346"/>
  <c r="H347" l="1"/>
  <c r="I346"/>
  <c r="J346"/>
  <c r="I347" l="1"/>
  <c r="H348"/>
  <c r="J347"/>
  <c r="H349" l="1"/>
  <c r="I348"/>
  <c r="J348"/>
  <c r="H350" l="1"/>
  <c r="I349"/>
  <c r="J349"/>
  <c r="I350" l="1"/>
  <c r="H351"/>
  <c r="J350"/>
  <c r="I351" l="1"/>
  <c r="H352"/>
  <c r="J351"/>
  <c r="I352" l="1"/>
  <c r="H353"/>
  <c r="J352"/>
  <c r="J353" l="1"/>
  <c r="I353"/>
  <c r="H354"/>
  <c r="H355" l="1"/>
  <c r="J354"/>
  <c r="I354"/>
  <c r="H356" l="1"/>
  <c r="I355"/>
  <c r="J355"/>
  <c r="J356" l="1"/>
  <c r="I356"/>
  <c r="H357"/>
  <c r="I357" l="1"/>
  <c r="H358"/>
  <c r="J357"/>
  <c r="H359" l="1"/>
  <c r="J358"/>
  <c r="I358"/>
  <c r="I359" l="1"/>
  <c r="J359"/>
  <c r="H360"/>
  <c r="I360" l="1"/>
  <c r="H361"/>
  <c r="J360"/>
  <c r="I361" l="1"/>
  <c r="J361"/>
  <c r="H362"/>
  <c r="J362" l="1"/>
  <c r="H363"/>
  <c r="I362"/>
  <c r="I363" l="1"/>
  <c r="H364"/>
  <c r="J363"/>
  <c r="I364" l="1"/>
  <c r="H365"/>
  <c r="J364"/>
  <c r="J365" l="1"/>
  <c r="H366"/>
  <c r="I365"/>
  <c r="I366" l="1"/>
  <c r="J366"/>
  <c r="H367"/>
  <c r="J367" l="1"/>
  <c r="I367"/>
  <c r="H368"/>
  <c r="I368" l="1"/>
  <c r="H369"/>
  <c r="J368"/>
  <c r="H370" l="1"/>
  <c r="I369"/>
  <c r="J369"/>
  <c r="J370" l="1"/>
  <c r="I370"/>
  <c r="H371"/>
  <c r="J371" l="1"/>
  <c r="H372"/>
  <c r="I371"/>
  <c r="I372" l="1"/>
  <c r="H373"/>
  <c r="J372"/>
  <c r="H374" l="1"/>
  <c r="J373"/>
  <c r="I373"/>
  <c r="J374" l="1"/>
  <c r="I374"/>
  <c r="H375"/>
  <c r="J375" l="1"/>
  <c r="H376"/>
  <c r="I375"/>
  <c r="I376" l="1"/>
  <c r="J376"/>
  <c r="H377"/>
  <c r="J377" l="1"/>
  <c r="I377"/>
  <c r="H378"/>
  <c r="H379" l="1"/>
  <c r="J378"/>
  <c r="I378"/>
  <c r="J379" l="1"/>
  <c r="H380"/>
  <c r="I379"/>
  <c r="H381" l="1"/>
  <c r="I380"/>
  <c r="J380"/>
  <c r="I381" l="1"/>
  <c r="H382"/>
  <c r="J381"/>
  <c r="I382" l="1"/>
  <c r="H383"/>
  <c r="J382"/>
  <c r="J383" l="1"/>
  <c r="I383"/>
  <c r="H384"/>
  <c r="H385" l="1"/>
  <c r="I384"/>
  <c r="J384"/>
  <c r="I385" l="1"/>
  <c r="J385"/>
  <c r="H386"/>
  <c r="J386" l="1"/>
  <c r="I386"/>
  <c r="H387"/>
  <c r="J387" l="1"/>
  <c r="I387"/>
  <c r="H388"/>
  <c r="I388" l="1"/>
  <c r="H389"/>
  <c r="J388"/>
  <c r="J389" l="1"/>
  <c r="H390"/>
  <c r="I389"/>
  <c r="H391" l="1"/>
  <c r="J390"/>
  <c r="I390"/>
  <c r="J391" l="1"/>
  <c r="I391"/>
  <c r="H392"/>
  <c r="I392" l="1"/>
  <c r="J392"/>
  <c r="H393"/>
  <c r="I393" l="1"/>
  <c r="H394"/>
  <c r="J393"/>
  <c r="H395" l="1"/>
  <c r="I394"/>
  <c r="J394"/>
  <c r="H396" l="1"/>
  <c r="I395"/>
  <c r="J395"/>
  <c r="H397" l="1"/>
  <c r="I396"/>
  <c r="J396"/>
  <c r="I397" l="1"/>
  <c r="J397"/>
  <c r="H398"/>
  <c r="H399" l="1"/>
  <c r="I398"/>
  <c r="J398"/>
  <c r="J399" l="1"/>
  <c r="I399"/>
  <c r="H400"/>
  <c r="H401" l="1"/>
  <c r="J400"/>
  <c r="I400"/>
  <c r="I401" l="1"/>
  <c r="J401"/>
  <c r="H402"/>
  <c r="I402" l="1"/>
  <c r="J402"/>
  <c r="H403"/>
  <c r="J403" l="1"/>
  <c r="H404"/>
  <c r="I403"/>
  <c r="H405" l="1"/>
  <c r="I404"/>
  <c r="J404"/>
  <c r="J405" l="1"/>
  <c r="H406"/>
  <c r="I405"/>
  <c r="J406" l="1"/>
  <c r="H407"/>
  <c r="I406"/>
  <c r="I407" l="1"/>
  <c r="J407"/>
  <c r="H408"/>
  <c r="J408" l="1"/>
  <c r="H409"/>
  <c r="I408"/>
  <c r="J409" l="1"/>
  <c r="I409"/>
  <c r="H410"/>
  <c r="J410" l="1"/>
  <c r="H411"/>
  <c r="I410"/>
  <c r="H412" l="1"/>
  <c r="J411"/>
  <c r="I411"/>
  <c r="J412" l="1"/>
  <c r="I412"/>
  <c r="H413"/>
  <c r="J413" l="1"/>
  <c r="I413"/>
  <c r="H414"/>
  <c r="H415" l="1"/>
  <c r="I414"/>
  <c r="J414"/>
  <c r="I415" l="1"/>
  <c r="H416"/>
  <c r="J415"/>
  <c r="J416" l="1"/>
  <c r="I416"/>
  <c r="H417"/>
  <c r="I417" l="1"/>
  <c r="H418"/>
  <c r="J417"/>
  <c r="J418" l="1"/>
  <c r="H419"/>
  <c r="I418"/>
  <c r="I419" l="1"/>
  <c r="H420"/>
  <c r="J419"/>
  <c r="J420" l="1"/>
  <c r="H421"/>
  <c r="I420"/>
  <c r="J421" l="1"/>
  <c r="H422"/>
  <c r="I421"/>
  <c r="J422" l="1"/>
  <c r="H423"/>
  <c r="I422"/>
  <c r="J423" l="1"/>
  <c r="H424"/>
  <c r="I423"/>
  <c r="J424" l="1"/>
  <c r="H425"/>
  <c r="I424"/>
  <c r="J425" l="1"/>
  <c r="H426"/>
  <c r="I425"/>
  <c r="J426" l="1"/>
  <c r="H427"/>
  <c r="I426"/>
  <c r="J427" l="1"/>
  <c r="I427"/>
  <c r="H428"/>
  <c r="I428" l="1"/>
  <c r="J428"/>
  <c r="H429"/>
  <c r="I429" l="1"/>
  <c r="H430"/>
  <c r="J429"/>
  <c r="H431" l="1"/>
  <c r="J430"/>
  <c r="I430"/>
  <c r="I431" l="1"/>
  <c r="J431"/>
  <c r="H432"/>
  <c r="J432" l="1"/>
  <c r="I432"/>
  <c r="H433"/>
  <c r="H434" l="1"/>
  <c r="J433"/>
  <c r="I433"/>
  <c r="J434" l="1"/>
  <c r="I434"/>
  <c r="H435"/>
  <c r="H436" l="1"/>
  <c r="J435"/>
  <c r="I435"/>
  <c r="J436" l="1"/>
  <c r="I436"/>
  <c r="H437"/>
  <c r="J437" l="1"/>
  <c r="I437"/>
  <c r="H438"/>
  <c r="H439" l="1"/>
  <c r="J438"/>
  <c r="I438"/>
  <c r="J439" l="1"/>
  <c r="I439"/>
  <c r="H440"/>
  <c r="H441" l="1"/>
  <c r="J440"/>
  <c r="I440"/>
  <c r="I441" l="1"/>
  <c r="J441"/>
  <c r="H442"/>
  <c r="H443" l="1"/>
  <c r="J442"/>
  <c r="I442"/>
  <c r="I443" l="1"/>
  <c r="H444"/>
  <c r="J443"/>
  <c r="I444" l="1"/>
  <c r="H445"/>
  <c r="J444"/>
  <c r="H446" l="1"/>
  <c r="I445"/>
  <c r="J445"/>
  <c r="I446" l="1"/>
  <c r="H447"/>
  <c r="J446"/>
  <c r="I447" l="1"/>
  <c r="H448"/>
  <c r="J447"/>
  <c r="I448" l="1"/>
  <c r="J448"/>
  <c r="H449"/>
  <c r="J449" l="1"/>
  <c r="I449"/>
  <c r="H450"/>
  <c r="J450" l="1"/>
  <c r="H451"/>
  <c r="I450"/>
  <c r="J451" l="1"/>
  <c r="I451"/>
  <c r="H452"/>
  <c r="H453" l="1"/>
  <c r="I452"/>
  <c r="J452"/>
  <c r="J453" l="1"/>
  <c r="H454"/>
  <c r="I453"/>
  <c r="H455" l="1"/>
  <c r="J454"/>
  <c r="I454"/>
  <c r="I455" l="1"/>
  <c r="J455"/>
  <c r="H456"/>
  <c r="I456" l="1"/>
  <c r="H457"/>
  <c r="J456"/>
  <c r="I457" l="1"/>
  <c r="H458"/>
  <c r="J457"/>
  <c r="H459" l="1"/>
  <c r="J458"/>
  <c r="I458"/>
  <c r="J459" l="1"/>
  <c r="H460"/>
  <c r="I459"/>
  <c r="I460" l="1"/>
  <c r="J460"/>
  <c r="H461"/>
  <c r="I461" l="1"/>
  <c r="J461"/>
  <c r="H462"/>
  <c r="H463" l="1"/>
  <c r="J462"/>
  <c r="I462"/>
  <c r="I463" l="1"/>
  <c r="J463"/>
  <c r="H464"/>
  <c r="J464" l="1"/>
  <c r="I464"/>
  <c r="H465"/>
  <c r="J465" l="1"/>
  <c r="H466"/>
  <c r="I465"/>
  <c r="J466" l="1"/>
  <c r="H467"/>
  <c r="I466"/>
  <c r="J467" l="1"/>
  <c r="I467"/>
  <c r="H468"/>
  <c r="I468" l="1"/>
  <c r="H469"/>
  <c r="J468"/>
  <c r="J469" l="1"/>
  <c r="H470"/>
  <c r="I469"/>
  <c r="I470" l="1"/>
  <c r="H471"/>
  <c r="J470"/>
  <c r="H472" l="1"/>
  <c r="I471"/>
  <c r="J471"/>
  <c r="I472" l="1"/>
  <c r="H473"/>
  <c r="J472"/>
  <c r="H474" l="1"/>
  <c r="J473"/>
  <c r="I473"/>
  <c r="I474" l="1"/>
  <c r="H475"/>
  <c r="J474"/>
  <c r="I475" l="1"/>
  <c r="J475"/>
  <c r="H476"/>
  <c r="J476" l="1"/>
  <c r="H477"/>
  <c r="I476"/>
  <c r="I477" l="1"/>
  <c r="J477"/>
  <c r="H478"/>
  <c r="J478" l="1"/>
  <c r="I478"/>
  <c r="H479"/>
  <c r="I479" l="1"/>
  <c r="H480"/>
  <c r="J479"/>
  <c r="I480" l="1"/>
  <c r="J480"/>
  <c r="H481"/>
  <c r="J481" l="1"/>
  <c r="I481"/>
  <c r="H482"/>
  <c r="I482" l="1"/>
  <c r="J482"/>
  <c r="H483"/>
  <c r="J483" l="1"/>
  <c r="H484"/>
  <c r="I483"/>
  <c r="I484" l="1"/>
  <c r="J484"/>
  <c r="H485"/>
  <c r="J485" l="1"/>
  <c r="H486"/>
  <c r="I485"/>
  <c r="J486" l="1"/>
  <c r="H487"/>
  <c r="I486"/>
  <c r="J487" l="1"/>
  <c r="H488"/>
  <c r="I487"/>
  <c r="J488" l="1"/>
  <c r="H489"/>
  <c r="I488"/>
  <c r="I489" l="1"/>
  <c r="J489"/>
  <c r="H490"/>
  <c r="H491" l="1"/>
  <c r="I490"/>
  <c r="J490"/>
  <c r="I491" l="1"/>
  <c r="H492"/>
  <c r="J491"/>
  <c r="H493" l="1"/>
  <c r="I492"/>
  <c r="J492"/>
  <c r="J493" l="1"/>
  <c r="H494"/>
  <c r="I493"/>
  <c r="H495" l="1"/>
  <c r="J494"/>
  <c r="I494"/>
  <c r="J495" l="1"/>
  <c r="I495"/>
  <c r="H496"/>
  <c r="J496" l="1"/>
  <c r="I496"/>
  <c r="H497"/>
  <c r="I497" l="1"/>
  <c r="J497"/>
  <c r="N8" s="1"/>
  <c r="H498"/>
  <c r="H499" l="1"/>
  <c r="J498"/>
  <c r="I498"/>
  <c r="I499" l="1"/>
  <c r="J499"/>
  <c r="H500"/>
  <c r="I500" l="1"/>
  <c r="H501"/>
  <c r="J500"/>
  <c r="J501" l="1"/>
  <c r="I501"/>
  <c r="H502"/>
  <c r="J502" l="1"/>
  <c r="H503"/>
  <c r="I502"/>
  <c r="I503" l="1"/>
  <c r="J503"/>
  <c r="H504"/>
  <c r="I504" l="1"/>
  <c r="H505"/>
  <c r="J504"/>
  <c r="I505" l="1"/>
  <c r="J505"/>
  <c r="H506"/>
  <c r="J506" l="1"/>
  <c r="H507"/>
  <c r="I506"/>
  <c r="J507" l="1"/>
  <c r="H508"/>
  <c r="I507"/>
  <c r="J508" l="1"/>
  <c r="H509"/>
  <c r="I508"/>
  <c r="I509" l="1"/>
  <c r="J509"/>
  <c r="H510"/>
  <c r="J510" l="1"/>
  <c r="H511"/>
  <c r="I510"/>
  <c r="J511" l="1"/>
  <c r="I511"/>
  <c r="H512"/>
  <c r="I512" l="1"/>
  <c r="H513"/>
  <c r="J512"/>
  <c r="I513" l="1"/>
  <c r="J513"/>
  <c r="H514"/>
  <c r="J514" l="1"/>
  <c r="I514"/>
  <c r="H515"/>
  <c r="J515" l="1"/>
  <c r="H516"/>
  <c r="I515"/>
  <c r="I516" l="1"/>
  <c r="H517"/>
  <c r="J516"/>
  <c r="J517" l="1"/>
  <c r="I517"/>
  <c r="H518"/>
  <c r="H519" l="1"/>
  <c r="J518"/>
  <c r="I518"/>
  <c r="J519" l="1"/>
  <c r="H520"/>
  <c r="I519"/>
  <c r="I520" l="1"/>
  <c r="J520"/>
  <c r="H521"/>
  <c r="I521" l="1"/>
  <c r="J521"/>
  <c r="H522"/>
  <c r="H523" l="1"/>
  <c r="J522"/>
  <c r="I522"/>
  <c r="J523" l="1"/>
  <c r="H524"/>
  <c r="I523"/>
  <c r="I524" l="1"/>
  <c r="H525"/>
  <c r="J524"/>
  <c r="I525" l="1"/>
  <c r="H526"/>
  <c r="J525"/>
  <c r="H527" l="1"/>
  <c r="J526"/>
  <c r="I526"/>
  <c r="J527" l="1"/>
  <c r="I527"/>
  <c r="H528"/>
  <c r="I528" l="1"/>
  <c r="J528"/>
  <c r="H529"/>
  <c r="I529" l="1"/>
  <c r="J529"/>
  <c r="H530"/>
  <c r="H531" l="1"/>
  <c r="J530"/>
  <c r="I530"/>
  <c r="I531" l="1"/>
  <c r="J531"/>
  <c r="H532"/>
  <c r="I532" l="1"/>
  <c r="H533"/>
  <c r="J532"/>
  <c r="H534" l="1"/>
  <c r="I533"/>
  <c r="J533"/>
  <c r="J534" l="1"/>
  <c r="I534"/>
  <c r="H535"/>
  <c r="J535" l="1"/>
  <c r="H536"/>
  <c r="I535"/>
  <c r="I536" l="1"/>
  <c r="J536"/>
  <c r="H537"/>
  <c r="J537" l="1"/>
  <c r="I537"/>
  <c r="H538"/>
  <c r="I538" l="1"/>
  <c r="J538"/>
  <c r="H539"/>
  <c r="H540" l="1"/>
  <c r="J539"/>
  <c r="I539"/>
  <c r="J540" l="1"/>
  <c r="I540"/>
  <c r="H541"/>
  <c r="J541" l="1"/>
  <c r="H542"/>
  <c r="I541"/>
  <c r="I542" l="1"/>
  <c r="J542"/>
  <c r="H543"/>
  <c r="I543" l="1"/>
  <c r="H544"/>
  <c r="J543"/>
  <c r="I544" l="1"/>
  <c r="H545"/>
  <c r="J544"/>
  <c r="I545" l="1"/>
  <c r="H546"/>
  <c r="J545"/>
  <c r="I546" l="1"/>
  <c r="H547"/>
  <c r="J546"/>
  <c r="H548" l="1"/>
  <c r="I547"/>
  <c r="J547"/>
  <c r="J548" l="1"/>
  <c r="H549"/>
  <c r="I548"/>
  <c r="I549" l="1"/>
  <c r="J549"/>
  <c r="H550"/>
  <c r="H551" l="1"/>
  <c r="J550"/>
  <c r="I550"/>
  <c r="I551" l="1"/>
  <c r="H552"/>
  <c r="J551"/>
  <c r="I552" l="1"/>
  <c r="H553"/>
  <c r="J552"/>
  <c r="H554" l="1"/>
  <c r="J553"/>
  <c r="I553"/>
  <c r="H555" l="1"/>
  <c r="J554"/>
  <c r="I554"/>
  <c r="I555" l="1"/>
  <c r="J555"/>
  <c r="H556"/>
  <c r="H557" l="1"/>
  <c r="J556"/>
  <c r="I556"/>
  <c r="J557" l="1"/>
  <c r="I557"/>
  <c r="H558"/>
  <c r="H559" l="1"/>
  <c r="J558"/>
  <c r="I558"/>
  <c r="J559" l="1"/>
  <c r="H560"/>
  <c r="I559"/>
  <c r="J560" l="1"/>
  <c r="I560"/>
  <c r="H561"/>
  <c r="J561" l="1"/>
  <c r="I561"/>
  <c r="H562"/>
  <c r="H563" l="1"/>
  <c r="I562"/>
  <c r="J562"/>
  <c r="I563" l="1"/>
  <c r="H564"/>
  <c r="J563"/>
  <c r="I564" l="1"/>
  <c r="H565"/>
  <c r="J564"/>
  <c r="J565" l="1"/>
  <c r="I565"/>
  <c r="H566"/>
  <c r="J566" l="1"/>
  <c r="I566"/>
  <c r="H567"/>
  <c r="I567" l="1"/>
  <c r="H568"/>
  <c r="J567"/>
  <c r="J568" l="1"/>
  <c r="H569"/>
  <c r="I568"/>
  <c r="I569" l="1"/>
  <c r="J569"/>
  <c r="H570"/>
  <c r="H571" l="1"/>
  <c r="I570"/>
  <c r="J570"/>
  <c r="J571" l="1"/>
  <c r="H572"/>
  <c r="I571"/>
  <c r="I572" l="1"/>
  <c r="H573"/>
  <c r="J572"/>
  <c r="I573" l="1"/>
  <c r="J573"/>
  <c r="H574"/>
  <c r="J574" l="1"/>
  <c r="H575"/>
  <c r="I574"/>
  <c r="J575" l="1"/>
  <c r="H576"/>
  <c r="I575"/>
  <c r="J576" l="1"/>
  <c r="H577"/>
  <c r="I576"/>
  <c r="H578" l="1"/>
  <c r="J577"/>
  <c r="I577"/>
  <c r="J578" l="1"/>
  <c r="H579"/>
  <c r="I578"/>
  <c r="I579" l="1"/>
  <c r="J579"/>
  <c r="H580"/>
  <c r="J580" l="1"/>
  <c r="I580"/>
  <c r="H581"/>
  <c r="J581" l="1"/>
  <c r="H582"/>
  <c r="I581"/>
  <c r="J582" l="1"/>
  <c r="H583"/>
  <c r="I582"/>
  <c r="H584" l="1"/>
  <c r="I583"/>
  <c r="J583"/>
  <c r="J584" l="1"/>
  <c r="I584"/>
  <c r="H585"/>
  <c r="H586" l="1"/>
  <c r="I585"/>
  <c r="J585"/>
  <c r="J586" l="1"/>
  <c r="I586"/>
  <c r="H587"/>
  <c r="I587" l="1"/>
  <c r="H588"/>
  <c r="J587"/>
  <c r="J588" l="1"/>
  <c r="H589"/>
  <c r="I588"/>
  <c r="I589" l="1"/>
  <c r="J589"/>
  <c r="H590"/>
  <c r="J590" l="1"/>
  <c r="H591"/>
  <c r="I590"/>
  <c r="H592" l="1"/>
  <c r="I591"/>
  <c r="J591"/>
  <c r="J592" l="1"/>
  <c r="H593"/>
  <c r="I592"/>
  <c r="I593" l="1"/>
  <c r="H594"/>
  <c r="J593"/>
  <c r="J594" l="1"/>
  <c r="I594"/>
  <c r="H595"/>
  <c r="I595" l="1"/>
  <c r="J595"/>
  <c r="H596"/>
  <c r="J596" l="1"/>
  <c r="H597"/>
  <c r="I596"/>
  <c r="I597" l="1"/>
  <c r="H598"/>
  <c r="J597"/>
  <c r="I598" l="1"/>
  <c r="H599"/>
  <c r="J598"/>
  <c r="I599" l="1"/>
  <c r="H600"/>
  <c r="J599"/>
  <c r="J600" l="1"/>
  <c r="H601"/>
  <c r="I600"/>
  <c r="I601" l="1"/>
  <c r="J601"/>
  <c r="H602"/>
  <c r="I602" l="1"/>
  <c r="H603"/>
  <c r="J602"/>
  <c r="I603" l="1"/>
  <c r="H604"/>
  <c r="J603"/>
  <c r="J604" l="1"/>
  <c r="I604"/>
  <c r="H605"/>
  <c r="I605" l="1"/>
  <c r="AF2" s="1"/>
  <c r="J605"/>
  <c r="N7" s="1"/>
  <c r="AE3" l="1"/>
  <c r="AF3"/>
  <c r="AE4" l="1"/>
  <c r="AF26"/>
  <c r="R49" s="1"/>
  <c r="Y30"/>
  <c r="AC39" s="1"/>
  <c r="Y33"/>
  <c r="S49"/>
  <c r="AC41"/>
  <c r="AG26"/>
  <c r="AG27" s="1"/>
  <c r="AC42"/>
  <c r="W41"/>
  <c r="W42"/>
  <c r="Y24"/>
  <c r="Y12"/>
  <c r="Y18"/>
  <c r="Y15"/>
  <c r="AG23" s="1"/>
  <c r="AG24" s="1"/>
  <c r="Y6"/>
  <c r="Y9"/>
  <c r="Y27"/>
  <c r="AG11" l="1"/>
  <c r="AG14"/>
  <c r="AG17" s="1"/>
  <c r="Y31"/>
  <c r="W39"/>
  <c r="S44"/>
  <c r="Y28"/>
  <c r="AG20"/>
  <c r="AG21" s="1"/>
  <c r="S45"/>
  <c r="S47" s="1"/>
  <c r="W40"/>
  <c r="AC40"/>
  <c r="R48"/>
  <c r="R44"/>
  <c r="AG29"/>
  <c r="AG30" s="1"/>
  <c r="Y34"/>
  <c r="S46"/>
  <c r="S48" s="1"/>
</calcChain>
</file>

<file path=xl/sharedStrings.xml><?xml version="1.0" encoding="utf-8"?>
<sst xmlns="http://schemas.openxmlformats.org/spreadsheetml/2006/main" count="55" uniqueCount="39">
  <si>
    <t>Τοπογραφική Τομή</t>
  </si>
  <si>
    <t>CBA</t>
  </si>
  <si>
    <r>
      <t>X</t>
    </r>
    <r>
      <rPr>
        <sz val="8"/>
        <color indexed="8"/>
        <rFont val="Calibri"/>
        <family val="2"/>
        <charset val="161"/>
      </rPr>
      <t>T</t>
    </r>
  </si>
  <si>
    <r>
      <t>Y</t>
    </r>
    <r>
      <rPr>
        <sz val="8"/>
        <color indexed="8"/>
        <rFont val="Calibri"/>
        <family val="2"/>
        <charset val="161"/>
      </rPr>
      <t>T</t>
    </r>
  </si>
  <si>
    <r>
      <t>X</t>
    </r>
    <r>
      <rPr>
        <sz val="8"/>
        <color indexed="8"/>
        <rFont val="Calibri"/>
        <family val="2"/>
        <charset val="161"/>
      </rPr>
      <t>CBA</t>
    </r>
  </si>
  <si>
    <r>
      <t>Y</t>
    </r>
    <r>
      <rPr>
        <sz val="8"/>
        <color indexed="8"/>
        <rFont val="Calibri"/>
        <family val="2"/>
        <charset val="161"/>
      </rPr>
      <t>CBA</t>
    </r>
  </si>
  <si>
    <r>
      <t>Υ</t>
    </r>
    <r>
      <rPr>
        <sz val="9"/>
        <color indexed="8"/>
        <rFont val="Calibri"/>
        <family val="2"/>
        <charset val="161"/>
      </rPr>
      <t>αρχής</t>
    </r>
    <r>
      <rPr>
        <sz val="11"/>
        <color theme="1"/>
        <rFont val="Calibri"/>
        <family val="2"/>
        <charset val="161"/>
        <scheme val="minor"/>
      </rPr>
      <t>:</t>
    </r>
  </si>
  <si>
    <r>
      <t>Υ</t>
    </r>
    <r>
      <rPr>
        <sz val="8"/>
        <color indexed="8"/>
        <rFont val="Calibri"/>
        <family val="2"/>
        <charset val="161"/>
      </rPr>
      <t>τέλους</t>
    </r>
    <r>
      <rPr>
        <sz val="11"/>
        <color theme="1"/>
        <rFont val="Calibri"/>
        <family val="2"/>
        <charset val="161"/>
        <scheme val="minor"/>
      </rPr>
      <t>:</t>
    </r>
  </si>
  <si>
    <r>
      <t>Υ</t>
    </r>
    <r>
      <rPr>
        <sz val="9"/>
        <color indexed="8"/>
        <rFont val="Calibri"/>
        <family val="2"/>
        <charset val="161"/>
      </rPr>
      <t>regional</t>
    </r>
  </si>
  <si>
    <r>
      <t>Υ</t>
    </r>
    <r>
      <rPr>
        <sz val="8"/>
        <color indexed="8"/>
        <rFont val="Calibri"/>
        <family val="2"/>
        <charset val="161"/>
      </rPr>
      <t>υπολειμματική</t>
    </r>
  </si>
  <si>
    <t>Απόσταση Γεώτρησηςαπό την αρχήτης Τομής</t>
  </si>
  <si>
    <r>
      <t>X</t>
    </r>
    <r>
      <rPr>
        <sz val="9"/>
        <color indexed="8"/>
        <rFont val="Calibri"/>
        <family val="2"/>
        <charset val="161"/>
      </rPr>
      <t>αρχής</t>
    </r>
    <r>
      <rPr>
        <sz val="11"/>
        <color theme="1"/>
        <rFont val="Calibri"/>
        <family val="2"/>
        <charset val="161"/>
        <scheme val="minor"/>
      </rPr>
      <t>:</t>
    </r>
  </si>
  <si>
    <r>
      <t>X</t>
    </r>
    <r>
      <rPr>
        <sz val="8"/>
        <color indexed="8"/>
        <rFont val="Calibri"/>
        <family val="2"/>
        <charset val="161"/>
      </rPr>
      <t>τέλους</t>
    </r>
    <r>
      <rPr>
        <sz val="11"/>
        <color theme="1"/>
        <rFont val="Calibri"/>
        <family val="2"/>
        <charset val="161"/>
        <scheme val="minor"/>
      </rPr>
      <t>: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</si>
  <si>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1/2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</si>
  <si>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1/4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</si>
  <si>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3/4</t>
    </r>
    <r>
      <rPr>
        <sz val="11"/>
        <color indexed="8"/>
        <rFont val="Calibri"/>
        <family val="2"/>
        <charset val="161"/>
      </rPr>
      <t/>
    </r>
  </si>
  <si>
    <r>
      <t>Δg</t>
    </r>
    <r>
      <rPr>
        <vertAlign val="subscript"/>
        <sz val="11"/>
        <color theme="1"/>
        <rFont val="Calibri"/>
        <family val="2"/>
        <charset val="161"/>
        <scheme val="minor"/>
      </rPr>
      <t>max</t>
    </r>
  </si>
  <si>
    <t>rulers</t>
  </si>
  <si>
    <t>x1/4</t>
  </si>
  <si>
    <t>x1/2</t>
  </si>
  <si>
    <t>x3/4</t>
  </si>
  <si>
    <r>
      <t>Δg</t>
    </r>
    <r>
      <rPr>
        <vertAlign val="subscript"/>
        <sz val="11"/>
        <color theme="1"/>
        <rFont val="Calibri"/>
        <family val="2"/>
        <charset val="161"/>
        <scheme val="minor"/>
      </rPr>
      <t>1/2</t>
    </r>
  </si>
  <si>
    <r>
      <t>Δg</t>
    </r>
    <r>
      <rPr>
        <vertAlign val="subscript"/>
        <sz val="11"/>
        <color theme="1"/>
        <rFont val="Calibri"/>
        <family val="2"/>
        <charset val="161"/>
        <scheme val="minor"/>
      </rPr>
      <t>1/4</t>
    </r>
  </si>
  <si>
    <r>
      <t>Δg</t>
    </r>
    <r>
      <rPr>
        <vertAlign val="subscript"/>
        <sz val="11"/>
        <color theme="1"/>
        <rFont val="Calibri"/>
        <family val="2"/>
        <charset val="161"/>
        <scheme val="minor"/>
      </rPr>
      <t>3/4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</si>
  <si>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1/2</t>
    </r>
    <r>
      <rPr>
        <sz val="11"/>
        <color indexed="8"/>
        <rFont val="Calibri"/>
        <family val="2"/>
        <charset val="161"/>
      </rPr>
      <t/>
    </r>
  </si>
  <si>
    <t>STR-1</t>
  </si>
  <si>
    <r>
      <t>Δg</t>
    </r>
    <r>
      <rPr>
        <b/>
        <vertAlign val="subscript"/>
        <sz val="14"/>
        <color rgb="FFFFFF00"/>
        <rFont val="Calibri"/>
        <family val="2"/>
        <charset val="161"/>
        <scheme val="minor"/>
      </rPr>
      <t>1/2</t>
    </r>
    <r>
      <rPr>
        <b/>
        <sz val="14"/>
        <color rgb="FFFFFF00"/>
        <rFont val="Calibri"/>
        <family val="2"/>
        <charset val="161"/>
        <scheme val="minor"/>
      </rPr>
      <t xml:space="preserve"> -Δεξ.</t>
    </r>
  </si>
  <si>
    <r>
      <t>Δg</t>
    </r>
    <r>
      <rPr>
        <b/>
        <vertAlign val="subscript"/>
        <sz val="14"/>
        <color rgb="FFFFFF00"/>
        <rFont val="Calibri"/>
        <family val="2"/>
        <charset val="161"/>
        <scheme val="minor"/>
      </rPr>
      <t>max</t>
    </r>
  </si>
  <si>
    <r>
      <t>Δg</t>
    </r>
    <r>
      <rPr>
        <b/>
        <vertAlign val="subscript"/>
        <sz val="14"/>
        <color rgb="FFFFFF00"/>
        <rFont val="Calibri"/>
        <family val="2"/>
        <charset val="161"/>
        <scheme val="minor"/>
      </rPr>
      <t>1/4</t>
    </r>
    <r>
      <rPr>
        <b/>
        <sz val="14"/>
        <color rgb="FFFFFF00"/>
        <rFont val="Calibri"/>
        <family val="2"/>
        <charset val="161"/>
        <scheme val="minor"/>
      </rPr>
      <t xml:space="preserve"> </t>
    </r>
  </si>
  <si>
    <r>
      <t>Δg</t>
    </r>
    <r>
      <rPr>
        <b/>
        <vertAlign val="subscript"/>
        <sz val="14"/>
        <color rgb="FFFFFF00"/>
        <rFont val="Calibri"/>
        <family val="2"/>
        <charset val="161"/>
        <scheme val="minor"/>
      </rPr>
      <t>1/2</t>
    </r>
    <r>
      <rPr>
        <b/>
        <sz val="14"/>
        <color rgb="FFFFFF00"/>
        <rFont val="Calibri"/>
        <family val="2"/>
        <charset val="161"/>
        <scheme val="minor"/>
      </rPr>
      <t xml:space="preserve"> -Αριστ</t>
    </r>
  </si>
  <si>
    <r>
      <t>Δg</t>
    </r>
    <r>
      <rPr>
        <b/>
        <vertAlign val="subscript"/>
        <sz val="14"/>
        <color rgb="FFFFFF00"/>
        <rFont val="Calibri"/>
        <family val="2"/>
        <charset val="161"/>
        <scheme val="minor"/>
      </rPr>
      <t>3/4</t>
    </r>
    <r>
      <rPr>
        <sz val="11"/>
        <color theme="1"/>
        <rFont val="Calibri"/>
        <family val="2"/>
        <charset val="161"/>
        <scheme val="minor"/>
      </rPr>
      <t/>
    </r>
  </si>
  <si>
    <t>Joint Lines</t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</si>
  <si>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1/2</t>
    </r>
    <r>
      <rPr>
        <sz val="11"/>
        <color theme="1"/>
        <rFont val="Calibri"/>
        <family val="2"/>
        <charset val="161"/>
        <scheme val="minor"/>
      </rPr>
      <t xml:space="preserve"> στην θεση Δg</t>
    </r>
    <r>
      <rPr>
        <vertAlign val="subscript"/>
        <sz val="11"/>
        <color theme="1"/>
        <rFont val="Calibri"/>
        <family val="2"/>
        <charset val="161"/>
        <scheme val="minor"/>
      </rPr>
      <t>1/4</t>
    </r>
    <r>
      <rPr>
        <sz val="11"/>
        <color theme="1"/>
        <rFont val="Calibri"/>
        <family val="2"/>
        <charset val="161"/>
        <scheme val="minor"/>
      </rPr>
      <t>=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</si>
  <si>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1/2</t>
    </r>
    <r>
      <rPr>
        <sz val="11"/>
        <color theme="1"/>
        <rFont val="Calibri"/>
        <family val="2"/>
        <charset val="161"/>
        <scheme val="minor"/>
      </rPr>
      <t xml:space="preserve"> στην θεση Δg</t>
    </r>
    <r>
      <rPr>
        <vertAlign val="subscript"/>
        <sz val="11"/>
        <color theme="1"/>
        <rFont val="Calibri"/>
        <family val="2"/>
        <charset val="161"/>
        <scheme val="minor"/>
      </rPr>
      <t>3/4</t>
    </r>
    <r>
      <rPr>
        <sz val="11"/>
        <color theme="1"/>
        <rFont val="Calibri"/>
        <family val="2"/>
        <charset val="161"/>
        <scheme val="minor"/>
      </rPr>
      <t>=</t>
    </r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</si>
  <si>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0 Συντεταγμένες Χάρτη</t>
    </r>
    <r>
      <rPr>
        <sz val="11"/>
        <color theme="1"/>
        <rFont val="Calibri"/>
        <family val="2"/>
        <charset val="161"/>
        <scheme val="minor"/>
      </rPr>
      <t>=</t>
    </r>
  </si>
  <si>
    <r>
      <t>Υ</t>
    </r>
    <r>
      <rPr>
        <vertAlign val="subscript"/>
        <sz val="11"/>
        <color theme="1"/>
        <rFont val="Calibri"/>
        <family val="2"/>
        <charset val="161"/>
        <scheme val="minor"/>
      </rPr>
      <t>0 Συντεταγμένες Χάρτη</t>
    </r>
    <r>
      <rPr>
        <sz val="11"/>
        <color theme="1"/>
        <rFont val="Calibri"/>
        <family val="2"/>
        <charset val="161"/>
        <scheme val="minor"/>
      </rPr>
      <t>=</t>
    </r>
  </si>
  <si>
    <t>738822.553897    1078511,60862</t>
  </si>
  <si>
    <r>
      <t>X</t>
    </r>
    <r>
      <rPr>
        <vertAlign val="subscript"/>
        <sz val="11"/>
        <color theme="1"/>
        <rFont val="Calibri"/>
        <family val="2"/>
        <charset val="161"/>
        <scheme val="minor"/>
      </rPr>
      <t>STR-1 Συντεταγμένες Χάρτη</t>
    </r>
    <r>
      <rPr>
        <sz val="11"/>
        <color theme="1"/>
        <rFont val="Calibri"/>
        <family val="2"/>
        <charset val="161"/>
        <scheme val="minor"/>
      </rPr>
      <t>=</t>
    </r>
  </si>
  <si>
    <r>
      <t>Y</t>
    </r>
    <r>
      <rPr>
        <vertAlign val="subscript"/>
        <sz val="11"/>
        <color theme="1"/>
        <rFont val="Calibri"/>
        <family val="2"/>
        <charset val="161"/>
        <scheme val="minor"/>
      </rPr>
      <t>STR-1 Συντεταγμένες Χάρτη</t>
    </r>
    <r>
      <rPr>
        <sz val="11"/>
        <color theme="1"/>
        <rFont val="Calibri"/>
        <family val="2"/>
        <charset val="161"/>
        <scheme val="minor"/>
      </rPr>
      <t>=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</si>
</sst>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9"/>
      <color indexed="8"/>
      <name val="Calibri"/>
      <family val="2"/>
      <charset val="161"/>
    </font>
    <font>
      <sz val="8"/>
      <color indexed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  <font>
      <sz val="10"/>
      <name val="Arial"/>
    </font>
    <font>
      <vertAlign val="subscript"/>
      <sz val="11"/>
      <color theme="1"/>
      <name val="Calibri"/>
      <family val="2"/>
      <charset val="161"/>
      <scheme val="minor"/>
    </font>
    <font>
      <b/>
      <sz val="14"/>
      <color rgb="FFFFFF00"/>
      <name val="Calibri"/>
      <family val="2"/>
      <charset val="161"/>
      <scheme val="minor"/>
    </font>
    <font>
      <b/>
      <vertAlign val="subscript"/>
      <sz val="14"/>
      <color rgb="FFFFFF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4" fillId="2" borderId="0" xfId="0" applyFont="1" applyFill="1"/>
    <xf numFmtId="0" fontId="0" fillId="0" borderId="1" xfId="0" applyBorder="1" applyAlignment="1">
      <alignment horizontal="center" vertical="center"/>
    </xf>
    <xf numFmtId="0" fontId="0" fillId="3" borderId="3" xfId="0" applyFill="1" applyBorder="1"/>
    <xf numFmtId="0" fontId="5" fillId="3" borderId="3" xfId="0" applyFont="1" applyFill="1" applyBorder="1"/>
    <xf numFmtId="0" fontId="0" fillId="0" borderId="2" xfId="0" applyBorder="1" applyAlignment="1">
      <alignment horizontal="center" vertical="center"/>
    </xf>
    <xf numFmtId="0" fontId="6" fillId="0" borderId="0" xfId="1" applyFont="1"/>
    <xf numFmtId="0" fontId="0" fillId="0" borderId="0" xfId="0" applyBorder="1" applyAlignment="1">
      <alignment horizontal="center" vertical="center"/>
    </xf>
    <xf numFmtId="0" fontId="0" fillId="4" borderId="0" xfId="0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7" borderId="8" xfId="0" applyFill="1" applyBorder="1"/>
    <xf numFmtId="0" fontId="0" fillId="7" borderId="14" xfId="0" applyFill="1" applyBorder="1"/>
    <xf numFmtId="0" fontId="0" fillId="7" borderId="9" xfId="0" applyFill="1" applyBorder="1"/>
    <xf numFmtId="16" fontId="0" fillId="7" borderId="10" xfId="0" applyNumberFormat="1" applyFill="1" applyBorder="1"/>
    <xf numFmtId="0" fontId="0" fillId="7" borderId="0" xfId="0" applyFill="1" applyBorder="1"/>
    <xf numFmtId="0" fontId="0" fillId="7" borderId="11" xfId="0" applyFill="1" applyBorder="1"/>
    <xf numFmtId="0" fontId="0" fillId="7" borderId="10" xfId="0" applyFill="1" applyBorder="1"/>
    <xf numFmtId="0" fontId="0" fillId="7" borderId="12" xfId="0" applyFill="1" applyBorder="1"/>
    <xf numFmtId="0" fontId="0" fillId="7" borderId="15" xfId="0" applyFill="1" applyBorder="1"/>
    <xf numFmtId="0" fontId="0" fillId="7" borderId="13" xfId="0" applyFill="1" applyBorder="1"/>
    <xf numFmtId="0" fontId="0" fillId="0" borderId="14" xfId="0" applyBorder="1"/>
    <xf numFmtId="0" fontId="0" fillId="6" borderId="14" xfId="0" applyFill="1" applyBorder="1"/>
    <xf numFmtId="0" fontId="0" fillId="6" borderId="9" xfId="0" applyFill="1" applyBorder="1"/>
    <xf numFmtId="0" fontId="0" fillId="0" borderId="0" xfId="0" applyBorder="1"/>
    <xf numFmtId="0" fontId="0" fillId="6" borderId="0" xfId="0" applyFill="1" applyBorder="1"/>
    <xf numFmtId="0" fontId="0" fillId="6" borderId="11" xfId="0" applyFill="1" applyBorder="1"/>
    <xf numFmtId="0" fontId="0" fillId="0" borderId="15" xfId="0" applyBorder="1"/>
    <xf numFmtId="0" fontId="0" fillId="6" borderId="15" xfId="0" applyFill="1" applyBorder="1"/>
    <xf numFmtId="0" fontId="0" fillId="6" borderId="13" xfId="0" applyFill="1" applyBorder="1"/>
    <xf numFmtId="0" fontId="0" fillId="6" borderId="8" xfId="0" applyFill="1" applyBorder="1"/>
    <xf numFmtId="0" fontId="0" fillId="6" borderId="10" xfId="0" applyFill="1" applyBorder="1"/>
    <xf numFmtId="0" fontId="0" fillId="0" borderId="0" xfId="0" applyAlignment="1"/>
    <xf numFmtId="0" fontId="0" fillId="5" borderId="8" xfId="0" applyFill="1" applyBorder="1"/>
    <xf numFmtId="0" fontId="0" fillId="5" borderId="14" xfId="0" applyFill="1" applyBorder="1"/>
    <xf numFmtId="0" fontId="0" fillId="5" borderId="9" xfId="0" applyFill="1" applyBorder="1"/>
    <xf numFmtId="0" fontId="0" fillId="5" borderId="0" xfId="0" applyFill="1" applyBorder="1"/>
    <xf numFmtId="0" fontId="0" fillId="5" borderId="11" xfId="0" applyFill="1" applyBorder="1"/>
    <xf numFmtId="0" fontId="0" fillId="5" borderId="10" xfId="0" applyFill="1" applyBorder="1"/>
    <xf numFmtId="0" fontId="0" fillId="5" borderId="15" xfId="0" applyFill="1" applyBorder="1"/>
    <xf numFmtId="0" fontId="0" fillId="5" borderId="13" xfId="0" applyFill="1" applyBorder="1"/>
    <xf numFmtId="0" fontId="10" fillId="8" borderId="0" xfId="0" applyFont="1" applyFill="1"/>
    <xf numFmtId="0" fontId="0" fillId="8" borderId="0" xfId="0" applyFill="1"/>
    <xf numFmtId="0" fontId="10" fillId="9" borderId="0" xfId="0" applyFont="1" applyFill="1"/>
    <xf numFmtId="0" fontId="0" fillId="9" borderId="0" xfId="0" applyFill="1"/>
    <xf numFmtId="0" fontId="0" fillId="10" borderId="6" xfId="0" applyFill="1" applyBorder="1"/>
    <xf numFmtId="0" fontId="0" fillId="10" borderId="7" xfId="0" applyFill="1" applyBorder="1"/>
    <xf numFmtId="0" fontId="0" fillId="3" borderId="11" xfId="0" applyFill="1" applyBorder="1"/>
    <xf numFmtId="0" fontId="0" fillId="3" borderId="13" xfId="0" applyFill="1" applyBorder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right"/>
    </xf>
    <xf numFmtId="0" fontId="11" fillId="3" borderId="9" xfId="0" applyNumberFormat="1" applyFont="1" applyFill="1" applyBorder="1" applyAlignment="1">
      <alignment horizontal="center" vertical="center"/>
    </xf>
    <xf numFmtId="0" fontId="11" fillId="3" borderId="11" xfId="0" applyFont="1" applyFill="1" applyBorder="1"/>
    <xf numFmtId="0" fontId="6" fillId="10" borderId="0" xfId="1" applyFont="1" applyFill="1"/>
    <xf numFmtId="0" fontId="0" fillId="10" borderId="0" xfId="0" applyFill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11" borderId="0" xfId="1" applyFont="1" applyFill="1"/>
    <xf numFmtId="0" fontId="0" fillId="11" borderId="0" xfId="0" applyFill="1"/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0" borderId="4" xfId="0" applyFill="1" applyBorder="1" applyAlignment="1">
      <alignment horizontal="right"/>
    </xf>
    <xf numFmtId="0" fontId="0" fillId="10" borderId="5" xfId="0" applyFill="1" applyBorder="1" applyAlignment="1">
      <alignment horizontal="right"/>
    </xf>
    <xf numFmtId="0" fontId="0" fillId="10" borderId="1" xfId="0" applyFill="1" applyBorder="1" applyAlignment="1">
      <alignment horizontal="right"/>
    </xf>
    <xf numFmtId="0" fontId="0" fillId="10" borderId="2" xfId="0" applyFill="1" applyBorder="1" applyAlignment="1">
      <alignment horizontal="right"/>
    </xf>
  </cellXfs>
  <cellStyles count="2">
    <cellStyle name="Normal" xfId="0" builtinId="0"/>
    <cellStyle name="Normal_ΤΟΜΗ_4" xfId="1"/>
  </cellStyles>
  <dxfs count="2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ΤΟΜΗ</a:t>
            </a:r>
            <a:r>
              <a:rPr lang="el-GR" baseline="0"/>
              <a:t> Χ </a:t>
            </a:r>
            <a:r>
              <a:rPr lang="de-DE"/>
              <a:t>Chart Title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ΤΟΜΗ_1!$A$3:$A$604</c:f>
              <c:numCache>
                <c:formatCode>General</c:formatCode>
                <c:ptCount val="602"/>
                <c:pt idx="0">
                  <c:v>0</c:v>
                </c:pt>
                <c:pt idx="1">
                  <c:v>12.2654025219</c:v>
                </c:pt>
                <c:pt idx="2">
                  <c:v>224.73467322100001</c:v>
                </c:pt>
                <c:pt idx="3">
                  <c:v>276.40960794599999</c:v>
                </c:pt>
                <c:pt idx="4">
                  <c:v>540.55381337100005</c:v>
                </c:pt>
                <c:pt idx="5">
                  <c:v>804.69801879600004</c:v>
                </c:pt>
                <c:pt idx="6">
                  <c:v>999.10614724200002</c:v>
                </c:pt>
                <c:pt idx="7">
                  <c:v>1068.8422242199999</c:v>
                </c:pt>
                <c:pt idx="8">
                  <c:v>1332.9864296400001</c:v>
                </c:pt>
                <c:pt idx="9">
                  <c:v>1597.1306350699999</c:v>
                </c:pt>
                <c:pt idx="10">
                  <c:v>1773.47762126</c:v>
                </c:pt>
                <c:pt idx="11">
                  <c:v>1861.2748404900001</c:v>
                </c:pt>
                <c:pt idx="12">
                  <c:v>2125.4190459199999</c:v>
                </c:pt>
                <c:pt idx="13">
                  <c:v>2389.5632513400001</c:v>
                </c:pt>
                <c:pt idx="14">
                  <c:v>2547.8490952799998</c:v>
                </c:pt>
                <c:pt idx="15">
                  <c:v>2653.7074567700001</c:v>
                </c:pt>
                <c:pt idx="16">
                  <c:v>2917.8516621899998</c:v>
                </c:pt>
                <c:pt idx="17">
                  <c:v>3181.9958676199999</c:v>
                </c:pt>
                <c:pt idx="18">
                  <c:v>3322.22056931</c:v>
                </c:pt>
                <c:pt idx="19">
                  <c:v>3446.1400730400001</c:v>
                </c:pt>
                <c:pt idx="20">
                  <c:v>3710.2842784700001</c:v>
                </c:pt>
                <c:pt idx="21">
                  <c:v>3974.4284838899998</c:v>
                </c:pt>
                <c:pt idx="22">
                  <c:v>4096.5920433299998</c:v>
                </c:pt>
                <c:pt idx="23">
                  <c:v>4238.57268931</c:v>
                </c:pt>
                <c:pt idx="24">
                  <c:v>4502.7168947399996</c:v>
                </c:pt>
                <c:pt idx="25">
                  <c:v>4766.8611001600002</c:v>
                </c:pt>
                <c:pt idx="26">
                  <c:v>4870.9635173500001</c:v>
                </c:pt>
                <c:pt idx="27">
                  <c:v>5031.0053055899998</c:v>
                </c:pt>
                <c:pt idx="28">
                  <c:v>5295.1495110100004</c:v>
                </c:pt>
                <c:pt idx="29">
                  <c:v>5559.29371644</c:v>
                </c:pt>
                <c:pt idx="30">
                  <c:v>5645.3349913700004</c:v>
                </c:pt>
                <c:pt idx="31">
                  <c:v>5823.4379218599997</c:v>
                </c:pt>
                <c:pt idx="32">
                  <c:v>6087.5821272900002</c:v>
                </c:pt>
                <c:pt idx="33">
                  <c:v>6351.72633271</c:v>
                </c:pt>
                <c:pt idx="34">
                  <c:v>6419.7064653899997</c:v>
                </c:pt>
                <c:pt idx="35">
                  <c:v>6615.8705381399996</c:v>
                </c:pt>
                <c:pt idx="36">
                  <c:v>6880.0147435600002</c:v>
                </c:pt>
                <c:pt idx="37">
                  <c:v>7144.1589489799999</c:v>
                </c:pt>
                <c:pt idx="38">
                  <c:v>7194.07793941</c:v>
                </c:pt>
                <c:pt idx="39">
                  <c:v>7408.3031544100004</c:v>
                </c:pt>
                <c:pt idx="40">
                  <c:v>7672.4473598300001</c:v>
                </c:pt>
                <c:pt idx="41">
                  <c:v>7936.5915652599997</c:v>
                </c:pt>
                <c:pt idx="42">
                  <c:v>7968.4494134300003</c:v>
                </c:pt>
                <c:pt idx="43">
                  <c:v>8200.7357706799994</c:v>
                </c:pt>
                <c:pt idx="44">
                  <c:v>8464.8799761099999</c:v>
                </c:pt>
                <c:pt idx="45">
                  <c:v>8729.0241815299996</c:v>
                </c:pt>
                <c:pt idx="46">
                  <c:v>8742.8208874499996</c:v>
                </c:pt>
                <c:pt idx="47">
                  <c:v>8993.1683869600001</c:v>
                </c:pt>
                <c:pt idx="48">
                  <c:v>9257.3125923799998</c:v>
                </c:pt>
                <c:pt idx="49">
                  <c:v>9517.1923614799998</c:v>
                </c:pt>
                <c:pt idx="50">
                  <c:v>9521.4567978100004</c:v>
                </c:pt>
                <c:pt idx="51">
                  <c:v>9785.6010032300001</c:v>
                </c:pt>
                <c:pt idx="52">
                  <c:v>10049.7452087</c:v>
                </c:pt>
                <c:pt idx="53">
                  <c:v>10291.563835499999</c:v>
                </c:pt>
                <c:pt idx="54">
                  <c:v>10313.8894141</c:v>
                </c:pt>
                <c:pt idx="55">
                  <c:v>10578.0336195</c:v>
                </c:pt>
                <c:pt idx="56">
                  <c:v>10842.1778249</c:v>
                </c:pt>
                <c:pt idx="57">
                  <c:v>11065.935309500001</c:v>
                </c:pt>
                <c:pt idx="58">
                  <c:v>11106.322030400001</c:v>
                </c:pt>
                <c:pt idx="59">
                  <c:v>11370.466235800001</c:v>
                </c:pt>
                <c:pt idx="60">
                  <c:v>11634.6104412</c:v>
                </c:pt>
                <c:pt idx="61">
                  <c:v>11840.3067835</c:v>
                </c:pt>
                <c:pt idx="62">
                  <c:v>11898.7546466</c:v>
                </c:pt>
                <c:pt idx="63">
                  <c:v>12162.898852099999</c:v>
                </c:pt>
                <c:pt idx="64">
                  <c:v>12427.043057499999</c:v>
                </c:pt>
                <c:pt idx="65">
                  <c:v>12614.678257600001</c:v>
                </c:pt>
                <c:pt idx="66">
                  <c:v>12691.187262900001</c:v>
                </c:pt>
                <c:pt idx="67">
                  <c:v>12955.331468300001</c:v>
                </c:pt>
                <c:pt idx="68">
                  <c:v>13219.475673700001</c:v>
                </c:pt>
                <c:pt idx="69">
                  <c:v>13389.0497316</c:v>
                </c:pt>
                <c:pt idx="70">
                  <c:v>13483.6198792</c:v>
                </c:pt>
                <c:pt idx="71">
                  <c:v>13747.764084599999</c:v>
                </c:pt>
                <c:pt idx="72">
                  <c:v>14011.908289999999</c:v>
                </c:pt>
                <c:pt idx="73">
                  <c:v>14163.4212056</c:v>
                </c:pt>
                <c:pt idx="74">
                  <c:v>14276.052495399999</c:v>
                </c:pt>
                <c:pt idx="75">
                  <c:v>14540.1967009</c:v>
                </c:pt>
                <c:pt idx="76">
                  <c:v>14804.3409063</c:v>
                </c:pt>
                <c:pt idx="77">
                  <c:v>14937.792679599999</c:v>
                </c:pt>
                <c:pt idx="78">
                  <c:v>15068.4851117</c:v>
                </c:pt>
                <c:pt idx="79">
                  <c:v>15332.6293171</c:v>
                </c:pt>
                <c:pt idx="80">
                  <c:v>15596.7735226</c:v>
                </c:pt>
                <c:pt idx="81">
                  <c:v>15712.164153600001</c:v>
                </c:pt>
                <c:pt idx="82">
                  <c:v>15860.917728</c:v>
                </c:pt>
                <c:pt idx="83">
                  <c:v>16125.0619334</c:v>
                </c:pt>
                <c:pt idx="84">
                  <c:v>16389.2061388</c:v>
                </c:pt>
                <c:pt idx="85">
                  <c:v>16486.535627699999</c:v>
                </c:pt>
                <c:pt idx="86">
                  <c:v>16653.350344300001</c:v>
                </c:pt>
                <c:pt idx="87">
                  <c:v>16917.494549700001</c:v>
                </c:pt>
                <c:pt idx="88">
                  <c:v>17181.638755100001</c:v>
                </c:pt>
                <c:pt idx="89">
                  <c:v>17260.907101699999</c:v>
                </c:pt>
                <c:pt idx="90">
                  <c:v>17445.782960500001</c:v>
                </c:pt>
                <c:pt idx="91">
                  <c:v>17709.927166000001</c:v>
                </c:pt>
                <c:pt idx="92">
                  <c:v>17974.071371400001</c:v>
                </c:pt>
                <c:pt idx="93">
                  <c:v>18035.278575699998</c:v>
                </c:pt>
                <c:pt idx="94">
                  <c:v>18238.215576800001</c:v>
                </c:pt>
                <c:pt idx="95">
                  <c:v>18502.359782200001</c:v>
                </c:pt>
                <c:pt idx="96">
                  <c:v>18766.503987700002</c:v>
                </c:pt>
                <c:pt idx="97">
                  <c:v>18809.650049700002</c:v>
                </c:pt>
                <c:pt idx="98">
                  <c:v>19030.648193100002</c:v>
                </c:pt>
                <c:pt idx="99">
                  <c:v>19294.792398500002</c:v>
                </c:pt>
                <c:pt idx="100">
                  <c:v>19558.936603900002</c:v>
                </c:pt>
                <c:pt idx="101">
                  <c:v>19584.021523799998</c:v>
                </c:pt>
                <c:pt idx="102">
                  <c:v>19823.080809399999</c:v>
                </c:pt>
                <c:pt idx="103">
                  <c:v>20087.225014799998</c:v>
                </c:pt>
                <c:pt idx="104">
                  <c:v>20351.369220199998</c:v>
                </c:pt>
                <c:pt idx="105">
                  <c:v>20358.392997800001</c:v>
                </c:pt>
                <c:pt idx="106">
                  <c:v>20615.513425599998</c:v>
                </c:pt>
                <c:pt idx="107">
                  <c:v>20879.657631099999</c:v>
                </c:pt>
                <c:pt idx="108">
                  <c:v>21132.764471800001</c:v>
                </c:pt>
                <c:pt idx="109">
                  <c:v>21143.801836499999</c:v>
                </c:pt>
                <c:pt idx="110">
                  <c:v>21407.946041899999</c:v>
                </c:pt>
                <c:pt idx="111">
                  <c:v>21672.090247299999</c:v>
                </c:pt>
                <c:pt idx="112">
                  <c:v>21907.135945800001</c:v>
                </c:pt>
                <c:pt idx="113">
                  <c:v>21936.234452799999</c:v>
                </c:pt>
                <c:pt idx="114">
                  <c:v>22200.378658199999</c:v>
                </c:pt>
                <c:pt idx="115">
                  <c:v>22464.522863599999</c:v>
                </c:pt>
                <c:pt idx="116">
                  <c:v>22681.5074198</c:v>
                </c:pt>
                <c:pt idx="117">
                  <c:v>22728.667068999999</c:v>
                </c:pt>
                <c:pt idx="118">
                  <c:v>22992.8112745</c:v>
                </c:pt>
                <c:pt idx="119">
                  <c:v>23256.9554799</c:v>
                </c:pt>
                <c:pt idx="120">
                  <c:v>23455.878893900001</c:v>
                </c:pt>
                <c:pt idx="121">
                  <c:v>23521.0996853</c:v>
                </c:pt>
                <c:pt idx="122">
                  <c:v>23785.2438907</c:v>
                </c:pt>
                <c:pt idx="123">
                  <c:v>24049.3880962</c:v>
                </c:pt>
                <c:pt idx="124">
                  <c:v>24230.2503679</c:v>
                </c:pt>
                <c:pt idx="125">
                  <c:v>24313.5323016</c:v>
                </c:pt>
                <c:pt idx="126">
                  <c:v>24577.676507</c:v>
                </c:pt>
                <c:pt idx="127">
                  <c:v>24841.8207124</c:v>
                </c:pt>
                <c:pt idx="128">
                  <c:v>25004.6218419</c:v>
                </c:pt>
                <c:pt idx="129">
                  <c:v>25105.964917900001</c:v>
                </c:pt>
                <c:pt idx="130">
                  <c:v>25370.109123300001</c:v>
                </c:pt>
                <c:pt idx="131">
                  <c:v>25634.253328700001</c:v>
                </c:pt>
                <c:pt idx="132">
                  <c:v>25778.993315899999</c:v>
                </c:pt>
                <c:pt idx="133">
                  <c:v>25898.3975341</c:v>
                </c:pt>
                <c:pt idx="134">
                  <c:v>26162.541739600001</c:v>
                </c:pt>
                <c:pt idx="135">
                  <c:v>26426.685945000001</c:v>
                </c:pt>
                <c:pt idx="136">
                  <c:v>26553.364789899999</c:v>
                </c:pt>
                <c:pt idx="137">
                  <c:v>26690.830150400001</c:v>
                </c:pt>
                <c:pt idx="138">
                  <c:v>26954.974355800001</c:v>
                </c:pt>
                <c:pt idx="139">
                  <c:v>27219.118561200001</c:v>
                </c:pt>
                <c:pt idx="140">
                  <c:v>27327.736263999999</c:v>
                </c:pt>
                <c:pt idx="141">
                  <c:v>27483.262766700002</c:v>
                </c:pt>
                <c:pt idx="142">
                  <c:v>27747.406972100001</c:v>
                </c:pt>
                <c:pt idx="143">
                  <c:v>28011.551177500001</c:v>
                </c:pt>
                <c:pt idx="144">
                  <c:v>28102.107737999999</c:v>
                </c:pt>
                <c:pt idx="145">
                  <c:v>28275.695382900001</c:v>
                </c:pt>
                <c:pt idx="146">
                  <c:v>28539.839588399998</c:v>
                </c:pt>
                <c:pt idx="147">
                  <c:v>28803.983793799998</c:v>
                </c:pt>
                <c:pt idx="148">
                  <c:v>28876.479211999998</c:v>
                </c:pt>
                <c:pt idx="149">
                  <c:v>29068.127999200002</c:v>
                </c:pt>
                <c:pt idx="150">
                  <c:v>29332.272204600002</c:v>
                </c:pt>
                <c:pt idx="151">
                  <c:v>29596.416410099999</c:v>
                </c:pt>
                <c:pt idx="152">
                  <c:v>29650.850686000002</c:v>
                </c:pt>
                <c:pt idx="153">
                  <c:v>29860.560615499999</c:v>
                </c:pt>
                <c:pt idx="154">
                  <c:v>30124.704820899999</c:v>
                </c:pt>
                <c:pt idx="155">
                  <c:v>30388.849026299999</c:v>
                </c:pt>
                <c:pt idx="156">
                  <c:v>30425.222160000001</c:v>
                </c:pt>
                <c:pt idx="157">
                  <c:v>30652.993231799999</c:v>
                </c:pt>
                <c:pt idx="158">
                  <c:v>30917.137437199999</c:v>
                </c:pt>
                <c:pt idx="159">
                  <c:v>31181.281642599999</c:v>
                </c:pt>
                <c:pt idx="160">
                  <c:v>31199.593634100002</c:v>
                </c:pt>
                <c:pt idx="161">
                  <c:v>31445.425847999999</c:v>
                </c:pt>
                <c:pt idx="162">
                  <c:v>31709.5700535</c:v>
                </c:pt>
                <c:pt idx="163">
                  <c:v>31973.7142589</c:v>
                </c:pt>
                <c:pt idx="164">
                  <c:v>31973.965108100001</c:v>
                </c:pt>
                <c:pt idx="165">
                  <c:v>32237.858464299999</c:v>
                </c:pt>
                <c:pt idx="166">
                  <c:v>32502.002669699999</c:v>
                </c:pt>
                <c:pt idx="167">
                  <c:v>32748.336582100001</c:v>
                </c:pt>
                <c:pt idx="168">
                  <c:v>32766.1468752</c:v>
                </c:pt>
                <c:pt idx="169">
                  <c:v>33030.2910806</c:v>
                </c:pt>
                <c:pt idx="170">
                  <c:v>33294.435286</c:v>
                </c:pt>
                <c:pt idx="171">
                  <c:v>33522.708056099997</c:v>
                </c:pt>
                <c:pt idx="172">
                  <c:v>33558.5794914</c:v>
                </c:pt>
                <c:pt idx="173">
                  <c:v>33822.723696900001</c:v>
                </c:pt>
                <c:pt idx="174">
                  <c:v>34086.8679023</c:v>
                </c:pt>
                <c:pt idx="175">
                  <c:v>34297.079530199997</c:v>
                </c:pt>
                <c:pt idx="176">
                  <c:v>34351.0121077</c:v>
                </c:pt>
                <c:pt idx="177">
                  <c:v>34615.1563131</c:v>
                </c:pt>
                <c:pt idx="178">
                  <c:v>34879.300518600001</c:v>
                </c:pt>
                <c:pt idx="179">
                  <c:v>35071.451004199997</c:v>
                </c:pt>
                <c:pt idx="180">
                  <c:v>35143.444724000001</c:v>
                </c:pt>
                <c:pt idx="181">
                  <c:v>35407.588929400001</c:v>
                </c:pt>
                <c:pt idx="182">
                  <c:v>35671.733134800001</c:v>
                </c:pt>
                <c:pt idx="183">
                  <c:v>35845.822478200003</c:v>
                </c:pt>
                <c:pt idx="184">
                  <c:v>35935.877340300001</c:v>
                </c:pt>
                <c:pt idx="185">
                  <c:v>36200.021545700001</c:v>
                </c:pt>
                <c:pt idx="186">
                  <c:v>36464.165751100001</c:v>
                </c:pt>
                <c:pt idx="187">
                  <c:v>36620.193952200003</c:v>
                </c:pt>
                <c:pt idx="188">
                  <c:v>36728.309956500001</c:v>
                </c:pt>
                <c:pt idx="189">
                  <c:v>36992.454162000002</c:v>
                </c:pt>
                <c:pt idx="190">
                  <c:v>37256.598367400002</c:v>
                </c:pt>
                <c:pt idx="191">
                  <c:v>37394.565426200003</c:v>
                </c:pt>
                <c:pt idx="192">
                  <c:v>37520.742572800002</c:v>
                </c:pt>
                <c:pt idx="193">
                  <c:v>37784.886778200002</c:v>
                </c:pt>
                <c:pt idx="194">
                  <c:v>38049.030983700002</c:v>
                </c:pt>
                <c:pt idx="195">
                  <c:v>38168.936900300003</c:v>
                </c:pt>
                <c:pt idx="196">
                  <c:v>38313.175189100002</c:v>
                </c:pt>
                <c:pt idx="197">
                  <c:v>38577.319394500002</c:v>
                </c:pt>
                <c:pt idx="198">
                  <c:v>38841.463599900002</c:v>
                </c:pt>
                <c:pt idx="199">
                  <c:v>38943.308374300002</c:v>
                </c:pt>
                <c:pt idx="200">
                  <c:v>39105.607805400003</c:v>
                </c:pt>
                <c:pt idx="201">
                  <c:v>39369.752010800003</c:v>
                </c:pt>
                <c:pt idx="202">
                  <c:v>39633.896216200003</c:v>
                </c:pt>
                <c:pt idx="203">
                  <c:v>39717.679848300002</c:v>
                </c:pt>
                <c:pt idx="204">
                  <c:v>39898.040421600002</c:v>
                </c:pt>
                <c:pt idx="205">
                  <c:v>40162.184627100003</c:v>
                </c:pt>
                <c:pt idx="206">
                  <c:v>40426.328832500003</c:v>
                </c:pt>
                <c:pt idx="207">
                  <c:v>40492.051322300002</c:v>
                </c:pt>
                <c:pt idx="208">
                  <c:v>40690.473037900003</c:v>
                </c:pt>
                <c:pt idx="209">
                  <c:v>40954.617243300003</c:v>
                </c:pt>
                <c:pt idx="210">
                  <c:v>41218.761448700003</c:v>
                </c:pt>
                <c:pt idx="211">
                  <c:v>41266.422796300001</c:v>
                </c:pt>
                <c:pt idx="212">
                  <c:v>41482.905654200003</c:v>
                </c:pt>
                <c:pt idx="213">
                  <c:v>41747.049859600003</c:v>
                </c:pt>
                <c:pt idx="214">
                  <c:v>42011.194065000003</c:v>
                </c:pt>
                <c:pt idx="215">
                  <c:v>42040.794270400002</c:v>
                </c:pt>
                <c:pt idx="216">
                  <c:v>42275.338270400003</c:v>
                </c:pt>
                <c:pt idx="217">
                  <c:v>42539.482475899997</c:v>
                </c:pt>
                <c:pt idx="218">
                  <c:v>42803.626681299997</c:v>
                </c:pt>
                <c:pt idx="219">
                  <c:v>42815.165744400001</c:v>
                </c:pt>
                <c:pt idx="220">
                  <c:v>43067.770886699996</c:v>
                </c:pt>
                <c:pt idx="221">
                  <c:v>43331.915092099996</c:v>
                </c:pt>
                <c:pt idx="222">
                  <c:v>43589.537218400001</c:v>
                </c:pt>
                <c:pt idx="223">
                  <c:v>43596.059297599997</c:v>
                </c:pt>
                <c:pt idx="224">
                  <c:v>43860.203502999997</c:v>
                </c:pt>
                <c:pt idx="225">
                  <c:v>44124.347708399997</c:v>
                </c:pt>
                <c:pt idx="226">
                  <c:v>44363.9086924</c:v>
                </c:pt>
                <c:pt idx="227">
                  <c:v>44388.491913799997</c:v>
                </c:pt>
                <c:pt idx="228">
                  <c:v>44652.636119299998</c:v>
                </c:pt>
                <c:pt idx="229">
                  <c:v>44916.780324699997</c:v>
                </c:pt>
                <c:pt idx="230">
                  <c:v>45138.280166500001</c:v>
                </c:pt>
                <c:pt idx="231">
                  <c:v>45180.924530099997</c:v>
                </c:pt>
                <c:pt idx="232">
                  <c:v>45445.068735499997</c:v>
                </c:pt>
                <c:pt idx="233">
                  <c:v>45709.212940999998</c:v>
                </c:pt>
                <c:pt idx="234">
                  <c:v>45912.6516405</c:v>
                </c:pt>
                <c:pt idx="235">
                  <c:v>45973.357146399998</c:v>
                </c:pt>
                <c:pt idx="236">
                  <c:v>46237.501351799998</c:v>
                </c:pt>
                <c:pt idx="237">
                  <c:v>46501.645557199998</c:v>
                </c:pt>
                <c:pt idx="238">
                  <c:v>46687.0231145</c:v>
                </c:pt>
                <c:pt idx="239">
                  <c:v>46765.789762699998</c:v>
                </c:pt>
                <c:pt idx="240">
                  <c:v>47029.933968099998</c:v>
                </c:pt>
                <c:pt idx="241">
                  <c:v>47294.078173499998</c:v>
                </c:pt>
                <c:pt idx="242">
                  <c:v>47461.394588499999</c:v>
                </c:pt>
                <c:pt idx="243">
                  <c:v>47558.222378899998</c:v>
                </c:pt>
                <c:pt idx="244">
                  <c:v>47822.366584399999</c:v>
                </c:pt>
                <c:pt idx="245">
                  <c:v>48086.510789799999</c:v>
                </c:pt>
                <c:pt idx="246">
                  <c:v>48235.766062499999</c:v>
                </c:pt>
                <c:pt idx="247">
                  <c:v>48350.654995199999</c:v>
                </c:pt>
                <c:pt idx="248">
                  <c:v>48614.799200599999</c:v>
                </c:pt>
                <c:pt idx="249">
                  <c:v>48878.943406099999</c:v>
                </c:pt>
                <c:pt idx="250">
                  <c:v>49010.137536599999</c:v>
                </c:pt>
                <c:pt idx="251">
                  <c:v>49143.087611499999</c:v>
                </c:pt>
                <c:pt idx="252">
                  <c:v>49407.231816899999</c:v>
                </c:pt>
                <c:pt idx="253">
                  <c:v>49671.376022299999</c:v>
                </c:pt>
                <c:pt idx="254">
                  <c:v>49784.509010599999</c:v>
                </c:pt>
                <c:pt idx="255">
                  <c:v>49935.5202278</c:v>
                </c:pt>
                <c:pt idx="256">
                  <c:v>50199.6644332</c:v>
                </c:pt>
                <c:pt idx="257">
                  <c:v>50463.8086386</c:v>
                </c:pt>
                <c:pt idx="258">
                  <c:v>50558.880484599998</c:v>
                </c:pt>
                <c:pt idx="259">
                  <c:v>50727.952843999999</c:v>
                </c:pt>
                <c:pt idx="260">
                  <c:v>50992.0970495</c:v>
                </c:pt>
                <c:pt idx="261">
                  <c:v>51256.2412549</c:v>
                </c:pt>
                <c:pt idx="262">
                  <c:v>51333.251958599998</c:v>
                </c:pt>
                <c:pt idx="263">
                  <c:v>51520.3854603</c:v>
                </c:pt>
                <c:pt idx="264">
                  <c:v>51784.5296657</c:v>
                </c:pt>
                <c:pt idx="265">
                  <c:v>52048.673871200001</c:v>
                </c:pt>
                <c:pt idx="266">
                  <c:v>52107.623432599998</c:v>
                </c:pt>
                <c:pt idx="267">
                  <c:v>52312.8180766</c:v>
                </c:pt>
                <c:pt idx="268">
                  <c:v>52576.962282</c:v>
                </c:pt>
                <c:pt idx="269">
                  <c:v>52841.1064874</c:v>
                </c:pt>
                <c:pt idx="270">
                  <c:v>52881.994906699998</c:v>
                </c:pt>
                <c:pt idx="271">
                  <c:v>53105.250692900001</c:v>
                </c:pt>
                <c:pt idx="272">
                  <c:v>53369.394898300001</c:v>
                </c:pt>
                <c:pt idx="273">
                  <c:v>53633.539103700001</c:v>
                </c:pt>
                <c:pt idx="274">
                  <c:v>53656.366380699998</c:v>
                </c:pt>
                <c:pt idx="275">
                  <c:v>53897.683309100001</c:v>
                </c:pt>
                <c:pt idx="276">
                  <c:v>54161.827514600001</c:v>
                </c:pt>
                <c:pt idx="277">
                  <c:v>54425.971720000001</c:v>
                </c:pt>
                <c:pt idx="278">
                  <c:v>54430.737854699997</c:v>
                </c:pt>
                <c:pt idx="279">
                  <c:v>54690.115925400001</c:v>
                </c:pt>
                <c:pt idx="280">
                  <c:v>54954.260130800001</c:v>
                </c:pt>
                <c:pt idx="281">
                  <c:v>55205.109328699997</c:v>
                </c:pt>
                <c:pt idx="282">
                  <c:v>55218.404336300002</c:v>
                </c:pt>
                <c:pt idx="283">
                  <c:v>55482.548541700002</c:v>
                </c:pt>
                <c:pt idx="284">
                  <c:v>55746.692747100002</c:v>
                </c:pt>
                <c:pt idx="285">
                  <c:v>55979.480802700004</c:v>
                </c:pt>
                <c:pt idx="286">
                  <c:v>56010.836952500002</c:v>
                </c:pt>
                <c:pt idx="287">
                  <c:v>56274.981157900002</c:v>
                </c:pt>
                <c:pt idx="288">
                  <c:v>56539.125363400002</c:v>
                </c:pt>
                <c:pt idx="289">
                  <c:v>56753.852276799997</c:v>
                </c:pt>
                <c:pt idx="290">
                  <c:v>56803.269568800002</c:v>
                </c:pt>
                <c:pt idx="291">
                  <c:v>57067.413774200002</c:v>
                </c:pt>
                <c:pt idx="292">
                  <c:v>57331.557979600002</c:v>
                </c:pt>
                <c:pt idx="293">
                  <c:v>57528.223750800003</c:v>
                </c:pt>
                <c:pt idx="294">
                  <c:v>57595.702185100003</c:v>
                </c:pt>
                <c:pt idx="295">
                  <c:v>57859.846390500003</c:v>
                </c:pt>
                <c:pt idx="296">
                  <c:v>58123.990595900003</c:v>
                </c:pt>
                <c:pt idx="297">
                  <c:v>58302.595224800003</c:v>
                </c:pt>
                <c:pt idx="298">
                  <c:v>58388.134801300002</c:v>
                </c:pt>
                <c:pt idx="299">
                  <c:v>58652.279006800003</c:v>
                </c:pt>
                <c:pt idx="300">
                  <c:v>58916.423212200003</c:v>
                </c:pt>
                <c:pt idx="301">
                  <c:v>59076.966698800003</c:v>
                </c:pt>
                <c:pt idx="302">
                  <c:v>59180.567417600003</c:v>
                </c:pt>
                <c:pt idx="303">
                  <c:v>59444.711623000003</c:v>
                </c:pt>
                <c:pt idx="304">
                  <c:v>59708.855828500004</c:v>
                </c:pt>
                <c:pt idx="305">
                  <c:v>59851.338172900003</c:v>
                </c:pt>
                <c:pt idx="306">
                  <c:v>59973.000033900003</c:v>
                </c:pt>
                <c:pt idx="307">
                  <c:v>60237.144239300003</c:v>
                </c:pt>
                <c:pt idx="308">
                  <c:v>60501.288444700003</c:v>
                </c:pt>
                <c:pt idx="309">
                  <c:v>60625.709646900003</c:v>
                </c:pt>
                <c:pt idx="310">
                  <c:v>60765.432650199997</c:v>
                </c:pt>
                <c:pt idx="311">
                  <c:v>61029.576855599997</c:v>
                </c:pt>
                <c:pt idx="312">
                  <c:v>61293.721060999997</c:v>
                </c:pt>
                <c:pt idx="313">
                  <c:v>61400.081120900002</c:v>
                </c:pt>
                <c:pt idx="314">
                  <c:v>61557.865266399996</c:v>
                </c:pt>
                <c:pt idx="315">
                  <c:v>61822.009471899997</c:v>
                </c:pt>
                <c:pt idx="316">
                  <c:v>62086.153677299997</c:v>
                </c:pt>
                <c:pt idx="317">
                  <c:v>62174.452594900002</c:v>
                </c:pt>
                <c:pt idx="318">
                  <c:v>62350.297882699997</c:v>
                </c:pt>
                <c:pt idx="319">
                  <c:v>62614.442088099997</c:v>
                </c:pt>
                <c:pt idx="320">
                  <c:v>62878.586293599998</c:v>
                </c:pt>
                <c:pt idx="321">
                  <c:v>62948.824068900001</c:v>
                </c:pt>
                <c:pt idx="322">
                  <c:v>63142.730498999998</c:v>
                </c:pt>
                <c:pt idx="323">
                  <c:v>63406.874704399997</c:v>
                </c:pt>
                <c:pt idx="324">
                  <c:v>63671.018909799997</c:v>
                </c:pt>
                <c:pt idx="325">
                  <c:v>63723.195543000002</c:v>
                </c:pt>
                <c:pt idx="326">
                  <c:v>63935.163115299998</c:v>
                </c:pt>
                <c:pt idx="327">
                  <c:v>64199.307320699998</c:v>
                </c:pt>
                <c:pt idx="328">
                  <c:v>64463.451526099998</c:v>
                </c:pt>
                <c:pt idx="329">
                  <c:v>64497.567017000001</c:v>
                </c:pt>
                <c:pt idx="330">
                  <c:v>64727.595731499998</c:v>
                </c:pt>
                <c:pt idx="331">
                  <c:v>64991.739936999998</c:v>
                </c:pt>
                <c:pt idx="332">
                  <c:v>65255.884142399998</c:v>
                </c:pt>
                <c:pt idx="333">
                  <c:v>65271.938491000001</c:v>
                </c:pt>
                <c:pt idx="334">
                  <c:v>65520.028347799998</c:v>
                </c:pt>
                <c:pt idx="335">
                  <c:v>65784.172553199998</c:v>
                </c:pt>
                <c:pt idx="336">
                  <c:v>66046.309964999993</c:v>
                </c:pt>
                <c:pt idx="337">
                  <c:v>66048.316758700006</c:v>
                </c:pt>
                <c:pt idx="338">
                  <c:v>66110.519871700002</c:v>
                </c:pt>
              </c:numCache>
            </c:numRef>
          </c:xVal>
          <c:yVal>
            <c:numRef>
              <c:f>ΤΟΜΗ_1!$B$3:$B$604</c:f>
              <c:numCache>
                <c:formatCode>General</c:formatCode>
                <c:ptCount val="602"/>
                <c:pt idx="0">
                  <c:v>549.34407265499999</c:v>
                </c:pt>
                <c:pt idx="1">
                  <c:v>549.32320634899997</c:v>
                </c:pt>
                <c:pt idx="2">
                  <c:v>549.07682336200003</c:v>
                </c:pt>
                <c:pt idx="3">
                  <c:v>549.05640524800003</c:v>
                </c:pt>
                <c:pt idx="4">
                  <c:v>548.52046809199999</c:v>
                </c:pt>
                <c:pt idx="5">
                  <c:v>547.85306122500003</c:v>
                </c:pt>
                <c:pt idx="6">
                  <c:v>547.72070275399994</c:v>
                </c:pt>
                <c:pt idx="7">
                  <c:v>547.69096533899994</c:v>
                </c:pt>
                <c:pt idx="8">
                  <c:v>547.30773242600003</c:v>
                </c:pt>
                <c:pt idx="9">
                  <c:v>546.983636864</c:v>
                </c:pt>
                <c:pt idx="10">
                  <c:v>546.25178727399998</c:v>
                </c:pt>
                <c:pt idx="11">
                  <c:v>545.80409070300004</c:v>
                </c:pt>
                <c:pt idx="12">
                  <c:v>544.83866828600003</c:v>
                </c:pt>
                <c:pt idx="13">
                  <c:v>544.43243634600003</c:v>
                </c:pt>
                <c:pt idx="14">
                  <c:v>544.17832003800004</c:v>
                </c:pt>
                <c:pt idx="15">
                  <c:v>543.87727470000004</c:v>
                </c:pt>
                <c:pt idx="16">
                  <c:v>543.17901943599998</c:v>
                </c:pt>
                <c:pt idx="17">
                  <c:v>542.72236572700001</c:v>
                </c:pt>
                <c:pt idx="18">
                  <c:v>542.596555556</c:v>
                </c:pt>
                <c:pt idx="19">
                  <c:v>542.637559119</c:v>
                </c:pt>
                <c:pt idx="20">
                  <c:v>542.44632426299995</c:v>
                </c:pt>
                <c:pt idx="21">
                  <c:v>565.74791707099996</c:v>
                </c:pt>
                <c:pt idx="22">
                  <c:v>621.24723553700005</c:v>
                </c:pt>
                <c:pt idx="23">
                  <c:v>691.32664949599996</c:v>
                </c:pt>
                <c:pt idx="24">
                  <c:v>765.58296825499997</c:v>
                </c:pt>
                <c:pt idx="25">
                  <c:v>708.16975478200004</c:v>
                </c:pt>
                <c:pt idx="26">
                  <c:v>678.54936086600003</c:v>
                </c:pt>
                <c:pt idx="27">
                  <c:v>640.54446226300001</c:v>
                </c:pt>
                <c:pt idx="28">
                  <c:v>668.46306900000002</c:v>
                </c:pt>
                <c:pt idx="29">
                  <c:v>766.36433333399998</c:v>
                </c:pt>
                <c:pt idx="30">
                  <c:v>798.64443971200001</c:v>
                </c:pt>
                <c:pt idx="31">
                  <c:v>855.885103663</c:v>
                </c:pt>
                <c:pt idx="32">
                  <c:v>952.85707904399999</c:v>
                </c:pt>
                <c:pt idx="33">
                  <c:v>1049.1306838400001</c:v>
                </c:pt>
                <c:pt idx="34">
                  <c:v>1070.1627483499999</c:v>
                </c:pt>
                <c:pt idx="35">
                  <c:v>1141.6774395899999</c:v>
                </c:pt>
                <c:pt idx="36">
                  <c:v>1116.6537091</c:v>
                </c:pt>
                <c:pt idx="37">
                  <c:v>967.20422222399998</c:v>
                </c:pt>
                <c:pt idx="38">
                  <c:v>941.90022885200005</c:v>
                </c:pt>
                <c:pt idx="39">
                  <c:v>864.00065986000004</c:v>
                </c:pt>
                <c:pt idx="40">
                  <c:v>787.13221250200002</c:v>
                </c:pt>
                <c:pt idx="41">
                  <c:v>737.06709912400004</c:v>
                </c:pt>
                <c:pt idx="42">
                  <c:v>731.29881860499995</c:v>
                </c:pt>
                <c:pt idx="43">
                  <c:v>696.32166763600003</c:v>
                </c:pt>
                <c:pt idx="44">
                  <c:v>655.63042921700003</c:v>
                </c:pt>
                <c:pt idx="45">
                  <c:v>636.82454129999996</c:v>
                </c:pt>
                <c:pt idx="46">
                  <c:v>635.93253181</c:v>
                </c:pt>
                <c:pt idx="47">
                  <c:v>626.41611207999995</c:v>
                </c:pt>
                <c:pt idx="48">
                  <c:v>636.60432199299999</c:v>
                </c:pt>
                <c:pt idx="49">
                  <c:v>681.85380247299997</c:v>
                </c:pt>
                <c:pt idx="50">
                  <c:v>682.70337965299996</c:v>
                </c:pt>
                <c:pt idx="51">
                  <c:v>665.24402461499994</c:v>
                </c:pt>
                <c:pt idx="52">
                  <c:v>626.57966310100005</c:v>
                </c:pt>
                <c:pt idx="53">
                  <c:v>702.91193163299999</c:v>
                </c:pt>
                <c:pt idx="54">
                  <c:v>708.14466634300004</c:v>
                </c:pt>
                <c:pt idx="55">
                  <c:v>748.95257725900001</c:v>
                </c:pt>
                <c:pt idx="56">
                  <c:v>777.54987107099998</c:v>
                </c:pt>
                <c:pt idx="57">
                  <c:v>847.80000000899997</c:v>
                </c:pt>
                <c:pt idx="58">
                  <c:v>859.66523582699995</c:v>
                </c:pt>
                <c:pt idx="59">
                  <c:v>886.51302170300005</c:v>
                </c:pt>
                <c:pt idx="60">
                  <c:v>862.43230450199997</c:v>
                </c:pt>
                <c:pt idx="61">
                  <c:v>813.64343398999995</c:v>
                </c:pt>
                <c:pt idx="62">
                  <c:v>805.19080628100005</c:v>
                </c:pt>
                <c:pt idx="63">
                  <c:v>786.60659118700005</c:v>
                </c:pt>
                <c:pt idx="64">
                  <c:v>729.30966504499997</c:v>
                </c:pt>
                <c:pt idx="65">
                  <c:v>678.08662487100003</c:v>
                </c:pt>
                <c:pt idx="66">
                  <c:v>657.72654000399996</c:v>
                </c:pt>
                <c:pt idx="67">
                  <c:v>605.58308616600004</c:v>
                </c:pt>
                <c:pt idx="68">
                  <c:v>579.48914188399999</c:v>
                </c:pt>
                <c:pt idx="69">
                  <c:v>648.49746914699995</c:v>
                </c:pt>
                <c:pt idx="70">
                  <c:v>686.77099546399995</c:v>
                </c:pt>
                <c:pt idx="71">
                  <c:v>757.23134045899997</c:v>
                </c:pt>
                <c:pt idx="72">
                  <c:v>717.82146841300005</c:v>
                </c:pt>
                <c:pt idx="73">
                  <c:v>715.68989838200002</c:v>
                </c:pt>
                <c:pt idx="74">
                  <c:v>719.29916326099999</c:v>
                </c:pt>
                <c:pt idx="75">
                  <c:v>768.37258697499999</c:v>
                </c:pt>
                <c:pt idx="76">
                  <c:v>835.79807936300006</c:v>
                </c:pt>
                <c:pt idx="77">
                  <c:v>868.42889744000001</c:v>
                </c:pt>
                <c:pt idx="78">
                  <c:v>906.45963847999997</c:v>
                </c:pt>
                <c:pt idx="79">
                  <c:v>987.18453741099995</c:v>
                </c:pt>
                <c:pt idx="80">
                  <c:v>975.02164917000005</c:v>
                </c:pt>
                <c:pt idx="81">
                  <c:v>993.33740645800003</c:v>
                </c:pt>
                <c:pt idx="82">
                  <c:v>1013.08441367</c:v>
                </c:pt>
                <c:pt idx="83">
                  <c:v>1136.00872951</c:v>
                </c:pt>
                <c:pt idx="84">
                  <c:v>1161.32906576</c:v>
                </c:pt>
                <c:pt idx="85">
                  <c:v>1155.7279601099999</c:v>
                </c:pt>
                <c:pt idx="86">
                  <c:v>1123.7100657599999</c:v>
                </c:pt>
                <c:pt idx="87">
                  <c:v>1083.71636184</c:v>
                </c:pt>
                <c:pt idx="88">
                  <c:v>1083.0543971500001</c:v>
                </c:pt>
                <c:pt idx="89">
                  <c:v>1084.4984007600001</c:v>
                </c:pt>
                <c:pt idx="90">
                  <c:v>1100.31858276</c:v>
                </c:pt>
                <c:pt idx="91">
                  <c:v>1127.67473307</c:v>
                </c:pt>
                <c:pt idx="92">
                  <c:v>1142.6977385800001</c:v>
                </c:pt>
                <c:pt idx="93">
                  <c:v>1121.1253076800001</c:v>
                </c:pt>
                <c:pt idx="94">
                  <c:v>1032.23499384</c:v>
                </c:pt>
                <c:pt idx="95">
                  <c:v>964.12766666699997</c:v>
                </c:pt>
                <c:pt idx="96">
                  <c:v>937.85895789000006</c:v>
                </c:pt>
                <c:pt idx="97">
                  <c:v>937.20586230000004</c:v>
                </c:pt>
                <c:pt idx="98">
                  <c:v>941.82132426400005</c:v>
                </c:pt>
                <c:pt idx="99">
                  <c:v>969.35423939299994</c:v>
                </c:pt>
                <c:pt idx="100">
                  <c:v>988.27117687299994</c:v>
                </c:pt>
                <c:pt idx="101">
                  <c:v>986.74447958300004</c:v>
                </c:pt>
                <c:pt idx="102">
                  <c:v>983.94100323999999</c:v>
                </c:pt>
                <c:pt idx="103">
                  <c:v>1053.2180855199999</c:v>
                </c:pt>
                <c:pt idx="104">
                  <c:v>1085.73730159</c:v>
                </c:pt>
                <c:pt idx="105">
                  <c:v>1086.62721558</c:v>
                </c:pt>
                <c:pt idx="106">
                  <c:v>1117.6720706200001</c:v>
                </c:pt>
                <c:pt idx="107">
                  <c:v>1125.1755053500001</c:v>
                </c:pt>
                <c:pt idx="108">
                  <c:v>1115.8478670500001</c:v>
                </c:pt>
                <c:pt idx="109">
                  <c:v>1115.3503038599999</c:v>
                </c:pt>
                <c:pt idx="110">
                  <c:v>1096.4352423099999</c:v>
                </c:pt>
                <c:pt idx="111">
                  <c:v>1075.8066815699999</c:v>
                </c:pt>
                <c:pt idx="112">
                  <c:v>1043.8549553600001</c:v>
                </c:pt>
                <c:pt idx="113">
                  <c:v>1040.8419695499999</c:v>
                </c:pt>
                <c:pt idx="114">
                  <c:v>996.14694104299997</c:v>
                </c:pt>
                <c:pt idx="115">
                  <c:v>963.78094881699997</c:v>
                </c:pt>
                <c:pt idx="116">
                  <c:v>946.13066571499996</c:v>
                </c:pt>
                <c:pt idx="117">
                  <c:v>941.01142112100001</c:v>
                </c:pt>
                <c:pt idx="118">
                  <c:v>916.64641010599996</c:v>
                </c:pt>
                <c:pt idx="119">
                  <c:v>906.60654259700004</c:v>
                </c:pt>
                <c:pt idx="120">
                  <c:v>925.37061728499998</c:v>
                </c:pt>
                <c:pt idx="121">
                  <c:v>926.174285715</c:v>
                </c:pt>
                <c:pt idx="122">
                  <c:v>892.31354745800002</c:v>
                </c:pt>
                <c:pt idx="123">
                  <c:v>838.48232879800003</c:v>
                </c:pt>
                <c:pt idx="124">
                  <c:v>804.43351756599998</c:v>
                </c:pt>
                <c:pt idx="125">
                  <c:v>786.97552251399998</c:v>
                </c:pt>
                <c:pt idx="126">
                  <c:v>736.07209523799997</c:v>
                </c:pt>
                <c:pt idx="127">
                  <c:v>710.05590281800005</c:v>
                </c:pt>
                <c:pt idx="128">
                  <c:v>711.57399525200003</c:v>
                </c:pt>
                <c:pt idx="129">
                  <c:v>712.12180725600001</c:v>
                </c:pt>
                <c:pt idx="130">
                  <c:v>714.53058633000001</c:v>
                </c:pt>
                <c:pt idx="131">
                  <c:v>688.71476546700001</c:v>
                </c:pt>
                <c:pt idx="132">
                  <c:v>671.43164577200002</c:v>
                </c:pt>
                <c:pt idx="133">
                  <c:v>650.19418367399999</c:v>
                </c:pt>
                <c:pt idx="134">
                  <c:v>597.77846031800004</c:v>
                </c:pt>
                <c:pt idx="135">
                  <c:v>542.80774117299995</c:v>
                </c:pt>
                <c:pt idx="136">
                  <c:v>515.94712535400004</c:v>
                </c:pt>
                <c:pt idx="137">
                  <c:v>488.00205668900003</c:v>
                </c:pt>
                <c:pt idx="138">
                  <c:v>437.37639229000001</c:v>
                </c:pt>
                <c:pt idx="139">
                  <c:v>398.60848979600001</c:v>
                </c:pt>
                <c:pt idx="140">
                  <c:v>384.862063627</c:v>
                </c:pt>
                <c:pt idx="141">
                  <c:v>373.47012860299998</c:v>
                </c:pt>
                <c:pt idx="142">
                  <c:v>356.28175510199998</c:v>
                </c:pt>
                <c:pt idx="143">
                  <c:v>320.71522546199998</c:v>
                </c:pt>
                <c:pt idx="144">
                  <c:v>306.685528014</c:v>
                </c:pt>
                <c:pt idx="145">
                  <c:v>278.67882831200001</c:v>
                </c:pt>
                <c:pt idx="146">
                  <c:v>256.491152575</c:v>
                </c:pt>
                <c:pt idx="147">
                  <c:v>242.84248461300001</c:v>
                </c:pt>
                <c:pt idx="148">
                  <c:v>239.202433998</c:v>
                </c:pt>
                <c:pt idx="149">
                  <c:v>229.41155588000001</c:v>
                </c:pt>
                <c:pt idx="150">
                  <c:v>216.38002785899999</c:v>
                </c:pt>
                <c:pt idx="151">
                  <c:v>203.686274376</c:v>
                </c:pt>
                <c:pt idx="152">
                  <c:v>201.88734852799999</c:v>
                </c:pt>
                <c:pt idx="153">
                  <c:v>195.43761775199999</c:v>
                </c:pt>
                <c:pt idx="154">
                  <c:v>188.97929705199999</c:v>
                </c:pt>
                <c:pt idx="155">
                  <c:v>185.84601425299999</c:v>
                </c:pt>
                <c:pt idx="156">
                  <c:v>184.302662868</c:v>
                </c:pt>
                <c:pt idx="157">
                  <c:v>177.46533203800001</c:v>
                </c:pt>
                <c:pt idx="158">
                  <c:v>175.66233041800001</c:v>
                </c:pt>
                <c:pt idx="159">
                  <c:v>178.41288759299999</c:v>
                </c:pt>
                <c:pt idx="160">
                  <c:v>177.88719943000001</c:v>
                </c:pt>
                <c:pt idx="161">
                  <c:v>159.58620634900001</c:v>
                </c:pt>
                <c:pt idx="162">
                  <c:v>136.267413022</c:v>
                </c:pt>
                <c:pt idx="163">
                  <c:v>124.81907321</c:v>
                </c:pt>
                <c:pt idx="164">
                  <c:v>124.81153086400001</c:v>
                </c:pt>
                <c:pt idx="165">
                  <c:v>120.97729510800001</c:v>
                </c:pt>
                <c:pt idx="166">
                  <c:v>115.32545092300001</c:v>
                </c:pt>
                <c:pt idx="167">
                  <c:v>107.938551757</c:v>
                </c:pt>
                <c:pt idx="168">
                  <c:v>107.199932297</c:v>
                </c:pt>
                <c:pt idx="169">
                  <c:v>104.19224813700001</c:v>
                </c:pt>
                <c:pt idx="170">
                  <c:v>103.13533106600001</c:v>
                </c:pt>
                <c:pt idx="171">
                  <c:v>95.242358024699996</c:v>
                </c:pt>
                <c:pt idx="172">
                  <c:v>93.546861030100004</c:v>
                </c:pt>
                <c:pt idx="173">
                  <c:v>82.429999028200001</c:v>
                </c:pt>
                <c:pt idx="174">
                  <c:v>74.389772918700004</c:v>
                </c:pt>
                <c:pt idx="175">
                  <c:v>68.290388414099993</c:v>
                </c:pt>
                <c:pt idx="176">
                  <c:v>66.444972789100007</c:v>
                </c:pt>
                <c:pt idx="177">
                  <c:v>59.499199870399998</c:v>
                </c:pt>
                <c:pt idx="178">
                  <c:v>49.708047295100002</c:v>
                </c:pt>
                <c:pt idx="179">
                  <c:v>45.652577397899996</c:v>
                </c:pt>
                <c:pt idx="180">
                  <c:v>43.466315192700002</c:v>
                </c:pt>
                <c:pt idx="181">
                  <c:v>34.826082928399998</c:v>
                </c:pt>
                <c:pt idx="182">
                  <c:v>29.1971516035</c:v>
                </c:pt>
                <c:pt idx="183">
                  <c:v>27.4707492878</c:v>
                </c:pt>
                <c:pt idx="184">
                  <c:v>26.772373177799999</c:v>
                </c:pt>
                <c:pt idx="185">
                  <c:v>25.744479429799998</c:v>
                </c:pt>
                <c:pt idx="186">
                  <c:v>26.265614836400001</c:v>
                </c:pt>
                <c:pt idx="187">
                  <c:v>27.031535612500001</c:v>
                </c:pt>
                <c:pt idx="188">
                  <c:v>27.675212827900001</c:v>
                </c:pt>
                <c:pt idx="189">
                  <c:v>35.184430838899999</c:v>
                </c:pt>
                <c:pt idx="190">
                  <c:v>28.259395529599999</c:v>
                </c:pt>
                <c:pt idx="191">
                  <c:v>34.9572896484</c:v>
                </c:pt>
                <c:pt idx="192">
                  <c:v>39.951353417500002</c:v>
                </c:pt>
                <c:pt idx="193">
                  <c:v>43.096946873900002</c:v>
                </c:pt>
                <c:pt idx="194">
                  <c:v>33.678357628599997</c:v>
                </c:pt>
                <c:pt idx="195">
                  <c:v>31.3972174739</c:v>
                </c:pt>
                <c:pt idx="196">
                  <c:v>30.8997100745</c:v>
                </c:pt>
                <c:pt idx="197">
                  <c:v>21.4329099449</c:v>
                </c:pt>
                <c:pt idx="198">
                  <c:v>13.797573696100001</c:v>
                </c:pt>
                <c:pt idx="199">
                  <c:v>11.6870940172</c:v>
                </c:pt>
                <c:pt idx="200">
                  <c:v>9.00542403623</c:v>
                </c:pt>
                <c:pt idx="201">
                  <c:v>6.71292128275</c:v>
                </c:pt>
                <c:pt idx="202">
                  <c:v>4.3338221574300002</c:v>
                </c:pt>
                <c:pt idx="203">
                  <c:v>3.82733238371</c:v>
                </c:pt>
                <c:pt idx="204">
                  <c:v>3.9157832847899998</c:v>
                </c:pt>
                <c:pt idx="205">
                  <c:v>3.4604982183500002</c:v>
                </c:pt>
                <c:pt idx="206">
                  <c:v>2.87341885327</c:v>
                </c:pt>
                <c:pt idx="207">
                  <c:v>2.8616695156900001</c:v>
                </c:pt>
                <c:pt idx="208">
                  <c:v>2.9404784580799999</c:v>
                </c:pt>
                <c:pt idx="209">
                  <c:v>1.6467959183700001</c:v>
                </c:pt>
                <c:pt idx="210">
                  <c:v>1.5384084872099999</c:v>
                </c:pt>
                <c:pt idx="211">
                  <c:v>1.56602374169</c:v>
                </c:pt>
                <c:pt idx="212">
                  <c:v>1.67132685456</c:v>
                </c:pt>
                <c:pt idx="213">
                  <c:v>2.67545351476</c:v>
                </c:pt>
                <c:pt idx="214">
                  <c:v>2.60704891482</c:v>
                </c:pt>
                <c:pt idx="215">
                  <c:v>2.5002089269300001</c:v>
                </c:pt>
                <c:pt idx="216">
                  <c:v>1.8474829932200001</c:v>
                </c:pt>
                <c:pt idx="217">
                  <c:v>2.0637301587499999</c:v>
                </c:pt>
                <c:pt idx="218">
                  <c:v>2.3203388403199998</c:v>
                </c:pt>
                <c:pt idx="219">
                  <c:v>2.3081728395400001</c:v>
                </c:pt>
                <c:pt idx="220">
                  <c:v>1.7192248137399999</c:v>
                </c:pt>
                <c:pt idx="221">
                  <c:v>1.66658114676</c:v>
                </c:pt>
                <c:pt idx="222">
                  <c:v>2.6886790123100002</c:v>
                </c:pt>
                <c:pt idx="223">
                  <c:v>2.7108490443900002</c:v>
                </c:pt>
                <c:pt idx="224">
                  <c:v>3.95813022352</c:v>
                </c:pt>
                <c:pt idx="225">
                  <c:v>3.1968179462199999</c:v>
                </c:pt>
                <c:pt idx="226">
                  <c:v>2.5349078822700002</c:v>
                </c:pt>
                <c:pt idx="227">
                  <c:v>2.4719682539600001</c:v>
                </c:pt>
                <c:pt idx="228">
                  <c:v>2.6319173955299999</c:v>
                </c:pt>
                <c:pt idx="229">
                  <c:v>2.87252542921</c:v>
                </c:pt>
                <c:pt idx="230">
                  <c:v>3.1073285849699999</c:v>
                </c:pt>
                <c:pt idx="231">
                  <c:v>3.1605192743699999</c:v>
                </c:pt>
                <c:pt idx="232">
                  <c:v>3.3226203433800001</c:v>
                </c:pt>
                <c:pt idx="233">
                  <c:v>3.5125435698</c:v>
                </c:pt>
                <c:pt idx="234">
                  <c:v>3.9625422601600002</c:v>
                </c:pt>
                <c:pt idx="235">
                  <c:v>4.1491088435399996</c:v>
                </c:pt>
                <c:pt idx="236">
                  <c:v>4.5583900226800003</c:v>
                </c:pt>
                <c:pt idx="237">
                  <c:v>5.3201580822599999</c:v>
                </c:pt>
                <c:pt idx="238">
                  <c:v>5.9880446342899996</c:v>
                </c:pt>
                <c:pt idx="239">
                  <c:v>6.3995850340200002</c:v>
                </c:pt>
                <c:pt idx="240">
                  <c:v>7.5347687075099996</c:v>
                </c:pt>
                <c:pt idx="241">
                  <c:v>12.796339487999999</c:v>
                </c:pt>
                <c:pt idx="242">
                  <c:v>15.491792971900001</c:v>
                </c:pt>
                <c:pt idx="243">
                  <c:v>17.873696793000001</c:v>
                </c:pt>
                <c:pt idx="244">
                  <c:v>15.8028675089</c:v>
                </c:pt>
                <c:pt idx="245">
                  <c:v>14.661777777699999</c:v>
                </c:pt>
                <c:pt idx="246">
                  <c:v>20.452594491100001</c:v>
                </c:pt>
                <c:pt idx="247">
                  <c:v>24.565116941900001</c:v>
                </c:pt>
                <c:pt idx="248">
                  <c:v>27.4819682539</c:v>
                </c:pt>
                <c:pt idx="249">
                  <c:v>33.373707482999997</c:v>
                </c:pt>
                <c:pt idx="250">
                  <c:v>33.688133903100002</c:v>
                </c:pt>
                <c:pt idx="251">
                  <c:v>33.692923550300002</c:v>
                </c:pt>
                <c:pt idx="252">
                  <c:v>35.393979267900001</c:v>
                </c:pt>
                <c:pt idx="253">
                  <c:v>35.7635118237</c:v>
                </c:pt>
                <c:pt idx="254">
                  <c:v>36.665373219099997</c:v>
                </c:pt>
                <c:pt idx="255">
                  <c:v>38.026562358200003</c:v>
                </c:pt>
                <c:pt idx="256">
                  <c:v>40.0617677356</c:v>
                </c:pt>
                <c:pt idx="257">
                  <c:v>42.242720116699999</c:v>
                </c:pt>
                <c:pt idx="258">
                  <c:v>45.039756884399999</c:v>
                </c:pt>
                <c:pt idx="259">
                  <c:v>50.155606090100001</c:v>
                </c:pt>
                <c:pt idx="260">
                  <c:v>52.789617104100003</c:v>
                </c:pt>
                <c:pt idx="261">
                  <c:v>56.1195370911</c:v>
                </c:pt>
                <c:pt idx="262">
                  <c:v>57.465092117399998</c:v>
                </c:pt>
                <c:pt idx="263">
                  <c:v>60.988730158800003</c:v>
                </c:pt>
                <c:pt idx="264">
                  <c:v>63.335068027299997</c:v>
                </c:pt>
                <c:pt idx="265">
                  <c:v>65.390958535799996</c:v>
                </c:pt>
                <c:pt idx="266">
                  <c:v>67.106093066599996</c:v>
                </c:pt>
                <c:pt idx="267">
                  <c:v>72.873774538399999</c:v>
                </c:pt>
                <c:pt idx="268">
                  <c:v>85.980295756499999</c:v>
                </c:pt>
                <c:pt idx="269">
                  <c:v>98.622306770700007</c:v>
                </c:pt>
                <c:pt idx="270">
                  <c:v>100.14657264900001</c:v>
                </c:pt>
                <c:pt idx="271">
                  <c:v>104.699364755</c:v>
                </c:pt>
                <c:pt idx="272">
                  <c:v>108.2713816</c:v>
                </c:pt>
                <c:pt idx="273">
                  <c:v>118.54199093</c:v>
                </c:pt>
                <c:pt idx="274">
                  <c:v>120.018234566</c:v>
                </c:pt>
                <c:pt idx="275">
                  <c:v>135.83583511500001</c:v>
                </c:pt>
                <c:pt idx="276">
                  <c:v>151.34426368699999</c:v>
                </c:pt>
                <c:pt idx="277">
                  <c:v>149.865680596</c:v>
                </c:pt>
                <c:pt idx="278">
                  <c:v>149.622434</c:v>
                </c:pt>
                <c:pt idx="279">
                  <c:v>143.830034015</c:v>
                </c:pt>
                <c:pt idx="280">
                  <c:v>136.56949595099999</c:v>
                </c:pt>
                <c:pt idx="281">
                  <c:v>145.74496296199999</c:v>
                </c:pt>
                <c:pt idx="282">
                  <c:v>146.18221153299999</c:v>
                </c:pt>
                <c:pt idx="283">
                  <c:v>179.821190476</c:v>
                </c:pt>
                <c:pt idx="284">
                  <c:v>208.91007839299999</c:v>
                </c:pt>
                <c:pt idx="285">
                  <c:v>243.021048428</c:v>
                </c:pt>
                <c:pt idx="286">
                  <c:v>246.41019792500001</c:v>
                </c:pt>
                <c:pt idx="287">
                  <c:v>255.28574441200001</c:v>
                </c:pt>
                <c:pt idx="288">
                  <c:v>287.41389180499999</c:v>
                </c:pt>
                <c:pt idx="289">
                  <c:v>293.31081861299998</c:v>
                </c:pt>
                <c:pt idx="290">
                  <c:v>295.16965986500003</c:v>
                </c:pt>
                <c:pt idx="291">
                  <c:v>314.016907678</c:v>
                </c:pt>
                <c:pt idx="292">
                  <c:v>329.42658730099998</c:v>
                </c:pt>
                <c:pt idx="293">
                  <c:v>340.22729059599999</c:v>
                </c:pt>
                <c:pt idx="294">
                  <c:v>346.68492614299998</c:v>
                </c:pt>
                <c:pt idx="295">
                  <c:v>376.05536572699998</c:v>
                </c:pt>
                <c:pt idx="296">
                  <c:v>407.13763977799999</c:v>
                </c:pt>
                <c:pt idx="297">
                  <c:v>417.77138271199999</c:v>
                </c:pt>
                <c:pt idx="298">
                  <c:v>429.10540136200001</c:v>
                </c:pt>
                <c:pt idx="299">
                  <c:v>477.55585390300001</c:v>
                </c:pt>
                <c:pt idx="300">
                  <c:v>501.98855101999999</c:v>
                </c:pt>
                <c:pt idx="301">
                  <c:v>513.16733427999998</c:v>
                </c:pt>
                <c:pt idx="302">
                  <c:v>518.55294557699995</c:v>
                </c:pt>
                <c:pt idx="303">
                  <c:v>534.74633916400001</c:v>
                </c:pt>
                <c:pt idx="304">
                  <c:v>577.39296760599996</c:v>
                </c:pt>
                <c:pt idx="305">
                  <c:v>596.32692212200004</c:v>
                </c:pt>
                <c:pt idx="306">
                  <c:v>611.72003595700005</c:v>
                </c:pt>
                <c:pt idx="307">
                  <c:v>640.96712860399998</c:v>
                </c:pt>
                <c:pt idx="308">
                  <c:v>674.06014253299998</c:v>
                </c:pt>
                <c:pt idx="309">
                  <c:v>675.73035897399996</c:v>
                </c:pt>
                <c:pt idx="310">
                  <c:v>667.13810203800006</c:v>
                </c:pt>
                <c:pt idx="311">
                  <c:v>678.04127437700004</c:v>
                </c:pt>
                <c:pt idx="312">
                  <c:v>724.21676028499996</c:v>
                </c:pt>
                <c:pt idx="313">
                  <c:v>721.76667141600001</c:v>
                </c:pt>
                <c:pt idx="314">
                  <c:v>712.70571655200001</c:v>
                </c:pt>
                <c:pt idx="315">
                  <c:v>694.71603595399995</c:v>
                </c:pt>
                <c:pt idx="316">
                  <c:v>669.60349692</c:v>
                </c:pt>
                <c:pt idx="317">
                  <c:v>669.77694301700001</c:v>
                </c:pt>
                <c:pt idx="318">
                  <c:v>671.23142209000002</c:v>
                </c:pt>
                <c:pt idx="319">
                  <c:v>712.14487625300001</c:v>
                </c:pt>
                <c:pt idx="320">
                  <c:v>710.69359410200002</c:v>
                </c:pt>
                <c:pt idx="321">
                  <c:v>705.09836182399999</c:v>
                </c:pt>
                <c:pt idx="322">
                  <c:v>694.75953417400001</c:v>
                </c:pt>
                <c:pt idx="323">
                  <c:v>692.09461807399998</c:v>
                </c:pt>
                <c:pt idx="324">
                  <c:v>650.99422351700002</c:v>
                </c:pt>
                <c:pt idx="325">
                  <c:v>642.10074074700003</c:v>
                </c:pt>
                <c:pt idx="326">
                  <c:v>601.57516034800005</c:v>
                </c:pt>
                <c:pt idx="327">
                  <c:v>556.25005312300004</c:v>
                </c:pt>
                <c:pt idx="328">
                  <c:v>498.43075963400003</c:v>
                </c:pt>
                <c:pt idx="329">
                  <c:v>494.38112156</c:v>
                </c:pt>
                <c:pt idx="330">
                  <c:v>475.87541723200002</c:v>
                </c:pt>
                <c:pt idx="331">
                  <c:v>455.762790086</c:v>
                </c:pt>
                <c:pt idx="332">
                  <c:v>434.295828959</c:v>
                </c:pt>
                <c:pt idx="333">
                  <c:v>433.65370560399998</c:v>
                </c:pt>
                <c:pt idx="334">
                  <c:v>424.89609977200001</c:v>
                </c:pt>
                <c:pt idx="335">
                  <c:v>415.27179170599999</c:v>
                </c:pt>
                <c:pt idx="336">
                  <c:v>408.17824216600002</c:v>
                </c:pt>
                <c:pt idx="337">
                  <c:v>408.14003336500002</c:v>
                </c:pt>
                <c:pt idx="338">
                  <c:v>408.85046152500001</c:v>
                </c:pt>
              </c:numCache>
            </c:numRef>
          </c:yVal>
        </c:ser>
        <c:ser>
          <c:idx val="1"/>
          <c:order val="1"/>
          <c:tx>
            <c:strRef>
              <c:f>ΤΟΜΗ_1!$I$13</c:f>
              <c:strCache>
                <c:ptCount val="1"/>
                <c:pt idx="0">
                  <c:v>STR-1</c:v>
                </c:pt>
              </c:strCache>
            </c:strRef>
          </c:tx>
          <c:marker>
            <c:symbol val="none"/>
          </c:marker>
          <c:dLbls>
            <c:showSerName val="1"/>
          </c:dLbls>
          <c:xVal>
            <c:numRef>
              <c:f>ΤΟΜΗ_1!$H$14:$H$15</c:f>
              <c:numCache>
                <c:formatCode>General</c:formatCode>
                <c:ptCount val="2"/>
                <c:pt idx="0">
                  <c:v>42752.78325761827</c:v>
                </c:pt>
                <c:pt idx="1">
                  <c:v>42752.78325761827</c:v>
                </c:pt>
              </c:numCache>
            </c:numRef>
          </c:xVal>
          <c:yVal>
            <c:numRef>
              <c:f>ΤΟΜΗ_1!$I$14:$I$15</c:f>
              <c:numCache>
                <c:formatCode>General</c:formatCode>
                <c:ptCount val="2"/>
                <c:pt idx="0">
                  <c:v>0</c:v>
                </c:pt>
                <c:pt idx="1">
                  <c:v>580.66453288000002</c:v>
                </c:pt>
              </c:numCache>
            </c:numRef>
          </c:yVal>
        </c:ser>
        <c:axId val="79218176"/>
        <c:axId val="79220096"/>
      </c:scatterChart>
      <c:valAx>
        <c:axId val="79218176"/>
        <c:scaling>
          <c:orientation val="minMax"/>
        </c:scaling>
        <c:axPos val="b"/>
        <c:title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79220096"/>
        <c:crosses val="autoZero"/>
        <c:crossBetween val="midCat"/>
      </c:valAx>
      <c:valAx>
        <c:axId val="79220096"/>
        <c:scaling>
          <c:orientation val="minMax"/>
        </c:scaling>
        <c:axPos val="l"/>
        <c:majorGridlines/>
        <c:title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79218176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800" b="1" i="0" u="none" strike="noStrike" baseline="0"/>
              <a:t>ΤΟΜΗ Χ </a:t>
            </a:r>
            <a:r>
              <a:rPr lang="de-DE"/>
              <a:t>Chart Title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ΤΟΜΗ_1!$C$3:$C$604</c:f>
              <c:numCache>
                <c:formatCode>General</c:formatCode>
                <c:ptCount val="602"/>
                <c:pt idx="0">
                  <c:v>0</c:v>
                </c:pt>
                <c:pt idx="1">
                  <c:v>540.55381337100005</c:v>
                </c:pt>
                <c:pt idx="2">
                  <c:v>1597.1306350699999</c:v>
                </c:pt>
                <c:pt idx="3">
                  <c:v>2547.8490952799998</c:v>
                </c:pt>
                <c:pt idx="4">
                  <c:v>2653.7074567700001</c:v>
                </c:pt>
                <c:pt idx="5">
                  <c:v>3710.2842784700001</c:v>
                </c:pt>
                <c:pt idx="6">
                  <c:v>4766.8611001600002</c:v>
                </c:pt>
                <c:pt idx="7">
                  <c:v>5645.3349913700004</c:v>
                </c:pt>
                <c:pt idx="8">
                  <c:v>5823.4379218599997</c:v>
                </c:pt>
                <c:pt idx="9">
                  <c:v>6880.0147435600002</c:v>
                </c:pt>
                <c:pt idx="10">
                  <c:v>7936.5915652599997</c:v>
                </c:pt>
                <c:pt idx="11">
                  <c:v>8742.8208874499996</c:v>
                </c:pt>
                <c:pt idx="12">
                  <c:v>8993.1683869600001</c:v>
                </c:pt>
                <c:pt idx="13">
                  <c:v>10049.7452087</c:v>
                </c:pt>
                <c:pt idx="14">
                  <c:v>11106.322030400001</c:v>
                </c:pt>
                <c:pt idx="15">
                  <c:v>11840.3067835</c:v>
                </c:pt>
                <c:pt idx="16">
                  <c:v>12162.898852099999</c:v>
                </c:pt>
                <c:pt idx="17">
                  <c:v>13219.475673700001</c:v>
                </c:pt>
                <c:pt idx="18">
                  <c:v>14276.052495399999</c:v>
                </c:pt>
                <c:pt idx="19">
                  <c:v>14937.792679599999</c:v>
                </c:pt>
                <c:pt idx="20">
                  <c:v>15332.6293171</c:v>
                </c:pt>
                <c:pt idx="21">
                  <c:v>16389.2061388</c:v>
                </c:pt>
                <c:pt idx="22">
                  <c:v>17445.782960500001</c:v>
                </c:pt>
                <c:pt idx="23">
                  <c:v>18035.278575699998</c:v>
                </c:pt>
                <c:pt idx="24">
                  <c:v>18502.359782200001</c:v>
                </c:pt>
                <c:pt idx="25">
                  <c:v>19558.936603900002</c:v>
                </c:pt>
                <c:pt idx="26">
                  <c:v>20615.513425599998</c:v>
                </c:pt>
                <c:pt idx="27">
                  <c:v>21132.764471800001</c:v>
                </c:pt>
                <c:pt idx="28">
                  <c:v>21672.090247299999</c:v>
                </c:pt>
                <c:pt idx="29">
                  <c:v>22728.667068999999</c:v>
                </c:pt>
                <c:pt idx="30">
                  <c:v>23785.2438907</c:v>
                </c:pt>
                <c:pt idx="31">
                  <c:v>24230.2503679</c:v>
                </c:pt>
                <c:pt idx="32">
                  <c:v>24841.8207124</c:v>
                </c:pt>
                <c:pt idx="33">
                  <c:v>25898.3975341</c:v>
                </c:pt>
                <c:pt idx="34">
                  <c:v>26954.974355800001</c:v>
                </c:pt>
                <c:pt idx="35">
                  <c:v>27327.736263999999</c:v>
                </c:pt>
                <c:pt idx="36">
                  <c:v>28011.551177500001</c:v>
                </c:pt>
                <c:pt idx="37">
                  <c:v>29068.127999200002</c:v>
                </c:pt>
                <c:pt idx="38">
                  <c:v>30124.704820899999</c:v>
                </c:pt>
                <c:pt idx="39">
                  <c:v>30425.222160000001</c:v>
                </c:pt>
                <c:pt idx="40">
                  <c:v>31181.281642599999</c:v>
                </c:pt>
                <c:pt idx="41">
                  <c:v>32237.858464299999</c:v>
                </c:pt>
                <c:pt idx="42">
                  <c:v>33294.435286</c:v>
                </c:pt>
                <c:pt idx="43">
                  <c:v>33522.708056099997</c:v>
                </c:pt>
                <c:pt idx="44">
                  <c:v>34351.0121077</c:v>
                </c:pt>
                <c:pt idx="45">
                  <c:v>35407.588929400001</c:v>
                </c:pt>
                <c:pt idx="46">
                  <c:v>36464.165751100001</c:v>
                </c:pt>
                <c:pt idx="47">
                  <c:v>36620.193952200003</c:v>
                </c:pt>
                <c:pt idx="48">
                  <c:v>37520.742572800002</c:v>
                </c:pt>
                <c:pt idx="49">
                  <c:v>38577.319394500002</c:v>
                </c:pt>
                <c:pt idx="50">
                  <c:v>39633.896216200003</c:v>
                </c:pt>
                <c:pt idx="51">
                  <c:v>39717.679848300002</c:v>
                </c:pt>
                <c:pt idx="52">
                  <c:v>40690.473037900003</c:v>
                </c:pt>
                <c:pt idx="53">
                  <c:v>41747.049859600003</c:v>
                </c:pt>
                <c:pt idx="54">
                  <c:v>42803.626681299997</c:v>
                </c:pt>
                <c:pt idx="55">
                  <c:v>42815.165744400001</c:v>
                </c:pt>
                <c:pt idx="56">
                  <c:v>43860.203502999997</c:v>
                </c:pt>
                <c:pt idx="57">
                  <c:v>44916.780324699997</c:v>
                </c:pt>
                <c:pt idx="58">
                  <c:v>45912.6516405</c:v>
                </c:pt>
                <c:pt idx="59">
                  <c:v>45973.357146399998</c:v>
                </c:pt>
                <c:pt idx="60">
                  <c:v>47029.933968099998</c:v>
                </c:pt>
                <c:pt idx="61">
                  <c:v>48086.510789799999</c:v>
                </c:pt>
                <c:pt idx="62">
                  <c:v>49010.137536599999</c:v>
                </c:pt>
                <c:pt idx="63">
                  <c:v>49143.087611499999</c:v>
                </c:pt>
                <c:pt idx="64">
                  <c:v>50199.6644332</c:v>
                </c:pt>
                <c:pt idx="65">
                  <c:v>51256.2412549</c:v>
                </c:pt>
                <c:pt idx="66">
                  <c:v>52107.623432599998</c:v>
                </c:pt>
                <c:pt idx="67">
                  <c:v>52312.8180766</c:v>
                </c:pt>
                <c:pt idx="68">
                  <c:v>53369.394898300001</c:v>
                </c:pt>
                <c:pt idx="69">
                  <c:v>54425.971720000001</c:v>
                </c:pt>
                <c:pt idx="70">
                  <c:v>55205.109328699997</c:v>
                </c:pt>
                <c:pt idx="71">
                  <c:v>55482.548541700002</c:v>
                </c:pt>
                <c:pt idx="72">
                  <c:v>56539.125363400002</c:v>
                </c:pt>
                <c:pt idx="73">
                  <c:v>57595.702185100003</c:v>
                </c:pt>
                <c:pt idx="74">
                  <c:v>58302.595224800003</c:v>
                </c:pt>
                <c:pt idx="75">
                  <c:v>58652.279006800003</c:v>
                </c:pt>
                <c:pt idx="76">
                  <c:v>59708.855828500004</c:v>
                </c:pt>
                <c:pt idx="77">
                  <c:v>60765.432650199997</c:v>
                </c:pt>
                <c:pt idx="78">
                  <c:v>61400.081120900002</c:v>
                </c:pt>
                <c:pt idx="79">
                  <c:v>61822.009471899997</c:v>
                </c:pt>
                <c:pt idx="80">
                  <c:v>62878.586293599998</c:v>
                </c:pt>
                <c:pt idx="81">
                  <c:v>63935.163115299998</c:v>
                </c:pt>
                <c:pt idx="82">
                  <c:v>64497.567017000001</c:v>
                </c:pt>
                <c:pt idx="83">
                  <c:v>64991.739936999998</c:v>
                </c:pt>
                <c:pt idx="84">
                  <c:v>66048.316758700006</c:v>
                </c:pt>
                <c:pt idx="85">
                  <c:v>66110.519871700002</c:v>
                </c:pt>
              </c:numCache>
            </c:numRef>
          </c:xVal>
          <c:yVal>
            <c:numRef>
              <c:f>ΤΟΜΗ_1!$D$3:$D$604</c:f>
              <c:numCache>
                <c:formatCode>General</c:formatCode>
                <c:ptCount val="602"/>
                <c:pt idx="0">
                  <c:v>-36.734586132300002</c:v>
                </c:pt>
                <c:pt idx="1">
                  <c:v>-36.051159863899997</c:v>
                </c:pt>
                <c:pt idx="2">
                  <c:v>-34.742896825400003</c:v>
                </c:pt>
                <c:pt idx="3">
                  <c:v>-33.117711300899998</c:v>
                </c:pt>
                <c:pt idx="4">
                  <c:v>-32.925851959799999</c:v>
                </c:pt>
                <c:pt idx="5">
                  <c:v>-29.847548752800002</c:v>
                </c:pt>
                <c:pt idx="6">
                  <c:v>-26.354909783</c:v>
                </c:pt>
                <c:pt idx="7">
                  <c:v>-24.398984330400001</c:v>
                </c:pt>
                <c:pt idx="8">
                  <c:v>-24.028829607999999</c:v>
                </c:pt>
                <c:pt idx="9">
                  <c:v>-23.099407191400001</c:v>
                </c:pt>
                <c:pt idx="10">
                  <c:v>-22.243368642699998</c:v>
                </c:pt>
                <c:pt idx="11">
                  <c:v>-21.507415954399999</c:v>
                </c:pt>
                <c:pt idx="12">
                  <c:v>-21.2692725948</c:v>
                </c:pt>
                <c:pt idx="13">
                  <c:v>-19.9055315841</c:v>
                </c:pt>
                <c:pt idx="14">
                  <c:v>-18.603235827700001</c:v>
                </c:pt>
                <c:pt idx="15">
                  <c:v>-17.581834757799999</c:v>
                </c:pt>
                <c:pt idx="16">
                  <c:v>-17.1377116942</c:v>
                </c:pt>
                <c:pt idx="17">
                  <c:v>-15.6225257532</c:v>
                </c:pt>
                <c:pt idx="18">
                  <c:v>-13.968082280499999</c:v>
                </c:pt>
                <c:pt idx="19">
                  <c:v>-12.9295997151</c:v>
                </c:pt>
                <c:pt idx="20">
                  <c:v>-12.3454110787</c:v>
                </c:pt>
                <c:pt idx="21">
                  <c:v>-10.81</c:v>
                </c:pt>
                <c:pt idx="22">
                  <c:v>-9.4634536767099995</c:v>
                </c:pt>
                <c:pt idx="23">
                  <c:v>-8.8333200379600001</c:v>
                </c:pt>
                <c:pt idx="24">
                  <c:v>-8.3694761904800004</c:v>
                </c:pt>
                <c:pt idx="25">
                  <c:v>-7.3129334305200002</c:v>
                </c:pt>
                <c:pt idx="26">
                  <c:v>-5.7704604794399996</c:v>
                </c:pt>
                <c:pt idx="27">
                  <c:v>-5.1651837606699997</c:v>
                </c:pt>
                <c:pt idx="28">
                  <c:v>-4.6206119209600001</c:v>
                </c:pt>
                <c:pt idx="29">
                  <c:v>-3.2888820861700001</c:v>
                </c:pt>
                <c:pt idx="30">
                  <c:v>-1.5667387431199999</c:v>
                </c:pt>
                <c:pt idx="31">
                  <c:v>-0.81851614433200004</c:v>
                </c:pt>
                <c:pt idx="32">
                  <c:v>8.0833819239400001E-2</c:v>
                </c:pt>
                <c:pt idx="33">
                  <c:v>1.4027777777699999</c:v>
                </c:pt>
                <c:pt idx="34">
                  <c:v>2.0448885649499999</c:v>
                </c:pt>
                <c:pt idx="35">
                  <c:v>2.0649653371299999</c:v>
                </c:pt>
                <c:pt idx="36">
                  <c:v>2.0914193391599998</c:v>
                </c:pt>
                <c:pt idx="37">
                  <c:v>-0.100959669581</c:v>
                </c:pt>
                <c:pt idx="38">
                  <c:v>-4.0854368318700001</c:v>
                </c:pt>
                <c:pt idx="39">
                  <c:v>-5.1638570750400001</c:v>
                </c:pt>
                <c:pt idx="40">
                  <c:v>-7.9673237771299998</c:v>
                </c:pt>
                <c:pt idx="41">
                  <c:v>-11.3642084548</c:v>
                </c:pt>
                <c:pt idx="42">
                  <c:v>-14.2970487528</c:v>
                </c:pt>
                <c:pt idx="43">
                  <c:v>-14.9674197531</c:v>
                </c:pt>
                <c:pt idx="44">
                  <c:v>-17.466226919299999</c:v>
                </c:pt>
                <c:pt idx="45">
                  <c:v>-20.160430191100001</c:v>
                </c:pt>
                <c:pt idx="46">
                  <c:v>-22.4790599287</c:v>
                </c:pt>
                <c:pt idx="47">
                  <c:v>-22.7330959164</c:v>
                </c:pt>
                <c:pt idx="48">
                  <c:v>-24.240600907000001</c:v>
                </c:pt>
                <c:pt idx="49">
                  <c:v>-25.3835027535</c:v>
                </c:pt>
                <c:pt idx="50">
                  <c:v>-26.011295918399998</c:v>
                </c:pt>
                <c:pt idx="51">
                  <c:v>-26.0475735992</c:v>
                </c:pt>
                <c:pt idx="52">
                  <c:v>-26.4339251701</c:v>
                </c:pt>
                <c:pt idx="53">
                  <c:v>-26.492623096900001</c:v>
                </c:pt>
                <c:pt idx="54">
                  <c:v>-26.276385811499999</c:v>
                </c:pt>
                <c:pt idx="55">
                  <c:v>-26.266601614399999</c:v>
                </c:pt>
                <c:pt idx="56">
                  <c:v>-25.361937641699999</c:v>
                </c:pt>
                <c:pt idx="57">
                  <c:v>-23.921355523199999</c:v>
                </c:pt>
                <c:pt idx="58">
                  <c:v>-21.838701804399999</c:v>
                </c:pt>
                <c:pt idx="59">
                  <c:v>-21.706143990899999</c:v>
                </c:pt>
                <c:pt idx="60">
                  <c:v>-19.464685293199999</c:v>
                </c:pt>
                <c:pt idx="61">
                  <c:v>-17.451105442199999</c:v>
                </c:pt>
                <c:pt idx="62">
                  <c:v>-15.139822886999999</c:v>
                </c:pt>
                <c:pt idx="63">
                  <c:v>-14.7324446064</c:v>
                </c:pt>
                <c:pt idx="64">
                  <c:v>-11.597872044000001</c:v>
                </c:pt>
                <c:pt idx="65">
                  <c:v>-6.9144750566699997</c:v>
                </c:pt>
                <c:pt idx="66">
                  <c:v>-2.01048480545</c:v>
                </c:pt>
                <c:pt idx="67">
                  <c:v>-0.81550631678600005</c:v>
                </c:pt>
                <c:pt idx="68">
                  <c:v>2.4765574992200001</c:v>
                </c:pt>
                <c:pt idx="69">
                  <c:v>2.8610756398000001</c:v>
                </c:pt>
                <c:pt idx="70">
                  <c:v>2.8866680911899998</c:v>
                </c:pt>
                <c:pt idx="71">
                  <c:v>2.8829727891400001</c:v>
                </c:pt>
                <c:pt idx="72">
                  <c:v>3.3404310009899998</c:v>
                </c:pt>
                <c:pt idx="73">
                  <c:v>4.2178185941199997</c:v>
                </c:pt>
                <c:pt idx="74">
                  <c:v>4.8949971509800001</c:v>
                </c:pt>
                <c:pt idx="75">
                  <c:v>5.2717521866099997</c:v>
                </c:pt>
                <c:pt idx="76">
                  <c:v>6.2434130223700004</c:v>
                </c:pt>
                <c:pt idx="77">
                  <c:v>6.6379373177999996</c:v>
                </c:pt>
                <c:pt idx="78">
                  <c:v>6.7460849952600004</c:v>
                </c:pt>
                <c:pt idx="79">
                  <c:v>6.7941460965499996</c:v>
                </c:pt>
                <c:pt idx="80">
                  <c:v>6.6068628118000001</c:v>
                </c:pt>
                <c:pt idx="81">
                  <c:v>6.8973164885099996</c:v>
                </c:pt>
                <c:pt idx="82">
                  <c:v>7.0413091168099999</c:v>
                </c:pt>
                <c:pt idx="83">
                  <c:v>7.4808500162299998</c:v>
                </c:pt>
                <c:pt idx="84">
                  <c:v>8.7736653709700008</c:v>
                </c:pt>
                <c:pt idx="85">
                  <c:v>8.7893444057199996</c:v>
                </c:pt>
              </c:numCache>
            </c:numRef>
          </c:yVal>
        </c:ser>
        <c:ser>
          <c:idx val="1"/>
          <c:order val="1"/>
          <c:spPr>
            <a:ln w="50800"/>
          </c:spPr>
          <c:marker>
            <c:symbol val="none"/>
          </c:marker>
          <c:xVal>
            <c:numRef>
              <c:f>ΤΟΜΗ_1!$C$3:$C$604</c:f>
              <c:numCache>
                <c:formatCode>General</c:formatCode>
                <c:ptCount val="602"/>
                <c:pt idx="0">
                  <c:v>0</c:v>
                </c:pt>
                <c:pt idx="1">
                  <c:v>540.55381337100005</c:v>
                </c:pt>
                <c:pt idx="2">
                  <c:v>1597.1306350699999</c:v>
                </c:pt>
                <c:pt idx="3">
                  <c:v>2547.8490952799998</c:v>
                </c:pt>
                <c:pt idx="4">
                  <c:v>2653.7074567700001</c:v>
                </c:pt>
                <c:pt idx="5">
                  <c:v>3710.2842784700001</c:v>
                </c:pt>
                <c:pt idx="6">
                  <c:v>4766.8611001600002</c:v>
                </c:pt>
                <c:pt idx="7">
                  <c:v>5645.3349913700004</c:v>
                </c:pt>
                <c:pt idx="8">
                  <c:v>5823.4379218599997</c:v>
                </c:pt>
                <c:pt idx="9">
                  <c:v>6880.0147435600002</c:v>
                </c:pt>
                <c:pt idx="10">
                  <c:v>7936.5915652599997</c:v>
                </c:pt>
                <c:pt idx="11">
                  <c:v>8742.8208874499996</c:v>
                </c:pt>
                <c:pt idx="12">
                  <c:v>8993.1683869600001</c:v>
                </c:pt>
                <c:pt idx="13">
                  <c:v>10049.7452087</c:v>
                </c:pt>
                <c:pt idx="14">
                  <c:v>11106.322030400001</c:v>
                </c:pt>
                <c:pt idx="15">
                  <c:v>11840.3067835</c:v>
                </c:pt>
                <c:pt idx="16">
                  <c:v>12162.898852099999</c:v>
                </c:pt>
                <c:pt idx="17">
                  <c:v>13219.475673700001</c:v>
                </c:pt>
                <c:pt idx="18">
                  <c:v>14276.052495399999</c:v>
                </c:pt>
                <c:pt idx="19">
                  <c:v>14937.792679599999</c:v>
                </c:pt>
                <c:pt idx="20">
                  <c:v>15332.6293171</c:v>
                </c:pt>
                <c:pt idx="21">
                  <c:v>16389.2061388</c:v>
                </c:pt>
                <c:pt idx="22">
                  <c:v>17445.782960500001</c:v>
                </c:pt>
                <c:pt idx="23">
                  <c:v>18035.278575699998</c:v>
                </c:pt>
                <c:pt idx="24">
                  <c:v>18502.359782200001</c:v>
                </c:pt>
                <c:pt idx="25">
                  <c:v>19558.936603900002</c:v>
                </c:pt>
                <c:pt idx="26">
                  <c:v>20615.513425599998</c:v>
                </c:pt>
                <c:pt idx="27">
                  <c:v>21132.764471800001</c:v>
                </c:pt>
                <c:pt idx="28">
                  <c:v>21672.090247299999</c:v>
                </c:pt>
                <c:pt idx="29">
                  <c:v>22728.667068999999</c:v>
                </c:pt>
                <c:pt idx="30">
                  <c:v>23785.2438907</c:v>
                </c:pt>
                <c:pt idx="31">
                  <c:v>24230.2503679</c:v>
                </c:pt>
                <c:pt idx="32">
                  <c:v>24841.8207124</c:v>
                </c:pt>
                <c:pt idx="33">
                  <c:v>25898.3975341</c:v>
                </c:pt>
                <c:pt idx="34">
                  <c:v>26954.974355800001</c:v>
                </c:pt>
                <c:pt idx="35">
                  <c:v>27327.736263999999</c:v>
                </c:pt>
                <c:pt idx="36">
                  <c:v>28011.551177500001</c:v>
                </c:pt>
                <c:pt idx="37">
                  <c:v>29068.127999200002</c:v>
                </c:pt>
                <c:pt idx="38">
                  <c:v>30124.704820899999</c:v>
                </c:pt>
                <c:pt idx="39">
                  <c:v>30425.222160000001</c:v>
                </c:pt>
                <c:pt idx="40">
                  <c:v>31181.281642599999</c:v>
                </c:pt>
                <c:pt idx="41">
                  <c:v>32237.858464299999</c:v>
                </c:pt>
                <c:pt idx="42">
                  <c:v>33294.435286</c:v>
                </c:pt>
                <c:pt idx="43">
                  <c:v>33522.708056099997</c:v>
                </c:pt>
                <c:pt idx="44">
                  <c:v>34351.0121077</c:v>
                </c:pt>
                <c:pt idx="45">
                  <c:v>35407.588929400001</c:v>
                </c:pt>
                <c:pt idx="46">
                  <c:v>36464.165751100001</c:v>
                </c:pt>
                <c:pt idx="47">
                  <c:v>36620.193952200003</c:v>
                </c:pt>
                <c:pt idx="48">
                  <c:v>37520.742572800002</c:v>
                </c:pt>
                <c:pt idx="49">
                  <c:v>38577.319394500002</c:v>
                </c:pt>
                <c:pt idx="50">
                  <c:v>39633.896216200003</c:v>
                </c:pt>
                <c:pt idx="51">
                  <c:v>39717.679848300002</c:v>
                </c:pt>
                <c:pt idx="52">
                  <c:v>40690.473037900003</c:v>
                </c:pt>
                <c:pt idx="53">
                  <c:v>41747.049859600003</c:v>
                </c:pt>
                <c:pt idx="54">
                  <c:v>42803.626681299997</c:v>
                </c:pt>
                <c:pt idx="55">
                  <c:v>42815.165744400001</c:v>
                </c:pt>
                <c:pt idx="56">
                  <c:v>43860.203502999997</c:v>
                </c:pt>
                <c:pt idx="57">
                  <c:v>44916.780324699997</c:v>
                </c:pt>
                <c:pt idx="58">
                  <c:v>45912.6516405</c:v>
                </c:pt>
                <c:pt idx="59">
                  <c:v>45973.357146399998</c:v>
                </c:pt>
                <c:pt idx="60">
                  <c:v>47029.933968099998</c:v>
                </c:pt>
                <c:pt idx="61">
                  <c:v>48086.510789799999</c:v>
                </c:pt>
                <c:pt idx="62">
                  <c:v>49010.137536599999</c:v>
                </c:pt>
                <c:pt idx="63">
                  <c:v>49143.087611499999</c:v>
                </c:pt>
                <c:pt idx="64">
                  <c:v>50199.6644332</c:v>
                </c:pt>
                <c:pt idx="65">
                  <c:v>51256.2412549</c:v>
                </c:pt>
                <c:pt idx="66">
                  <c:v>52107.623432599998</c:v>
                </c:pt>
                <c:pt idx="67">
                  <c:v>52312.8180766</c:v>
                </c:pt>
                <c:pt idx="68">
                  <c:v>53369.394898300001</c:v>
                </c:pt>
                <c:pt idx="69">
                  <c:v>54425.971720000001</c:v>
                </c:pt>
                <c:pt idx="70">
                  <c:v>55205.109328699997</c:v>
                </c:pt>
                <c:pt idx="71">
                  <c:v>55482.548541700002</c:v>
                </c:pt>
                <c:pt idx="72">
                  <c:v>56539.125363400002</c:v>
                </c:pt>
                <c:pt idx="73">
                  <c:v>57595.702185100003</c:v>
                </c:pt>
                <c:pt idx="74">
                  <c:v>58302.595224800003</c:v>
                </c:pt>
                <c:pt idx="75">
                  <c:v>58652.279006800003</c:v>
                </c:pt>
                <c:pt idx="76">
                  <c:v>59708.855828500004</c:v>
                </c:pt>
                <c:pt idx="77">
                  <c:v>60765.432650199997</c:v>
                </c:pt>
                <c:pt idx="78">
                  <c:v>61400.081120900002</c:v>
                </c:pt>
                <c:pt idx="79">
                  <c:v>61822.009471899997</c:v>
                </c:pt>
                <c:pt idx="80">
                  <c:v>62878.586293599998</c:v>
                </c:pt>
                <c:pt idx="81">
                  <c:v>63935.163115299998</c:v>
                </c:pt>
                <c:pt idx="82">
                  <c:v>64497.567017000001</c:v>
                </c:pt>
                <c:pt idx="83">
                  <c:v>64991.739936999998</c:v>
                </c:pt>
                <c:pt idx="84">
                  <c:v>66048.316758700006</c:v>
                </c:pt>
                <c:pt idx="85">
                  <c:v>66110.519871700002</c:v>
                </c:pt>
              </c:numCache>
            </c:numRef>
          </c:xVal>
          <c:yVal>
            <c:numRef>
              <c:f>ΤΟΜΗ_1!$E$3:$E$604</c:f>
              <c:numCache>
                <c:formatCode>General</c:formatCode>
                <c:ptCount val="602"/>
                <c:pt idx="0">
                  <c:v>1.26</c:v>
                </c:pt>
                <c:pt idx="1">
                  <c:v>1.2758624436772679</c:v>
                </c:pt>
                <c:pt idx="2">
                  <c:v>1.306867479457867</c:v>
                </c:pt>
                <c:pt idx="3">
                  <c:v>1.3347661227658729</c:v>
                </c:pt>
                <c:pt idx="4">
                  <c:v>1.3378725152384952</c:v>
                </c:pt>
                <c:pt idx="5">
                  <c:v>1.3688775510191236</c:v>
                </c:pt>
                <c:pt idx="6">
                  <c:v>1.3998825867994584</c:v>
                </c:pt>
                <c:pt idx="7">
                  <c:v>1.4256612276610763</c:v>
                </c:pt>
                <c:pt idx="8">
                  <c:v>1.4308876225800868</c:v>
                </c:pt>
                <c:pt idx="9">
                  <c:v>1.4618926583607152</c:v>
                </c:pt>
                <c:pt idx="10">
                  <c:v>1.4928976941413437</c:v>
                </c:pt>
                <c:pt idx="11">
                  <c:v>1.5165563325559863</c:v>
                </c:pt>
                <c:pt idx="12">
                  <c:v>1.5239027299219718</c:v>
                </c:pt>
                <c:pt idx="13">
                  <c:v>1.554907765703774</c:v>
                </c:pt>
                <c:pt idx="14">
                  <c:v>1.5859128014844024</c:v>
                </c:pt>
                <c:pt idx="15">
                  <c:v>1.607451437450016</c:v>
                </c:pt>
                <c:pt idx="16">
                  <c:v>1.6169178372650308</c:v>
                </c:pt>
                <c:pt idx="17">
                  <c:v>1.6479228730427247</c:v>
                </c:pt>
                <c:pt idx="18">
                  <c:v>1.6789279088233529</c:v>
                </c:pt>
                <c:pt idx="19">
                  <c:v>1.6983465423455126</c:v>
                </c:pt>
                <c:pt idx="20">
                  <c:v>1.7099329446039813</c:v>
                </c:pt>
                <c:pt idx="21">
                  <c:v>1.7409379803846097</c:v>
                </c:pt>
                <c:pt idx="22">
                  <c:v>1.7719430161652381</c:v>
                </c:pt>
                <c:pt idx="23">
                  <c:v>1.7892416472410095</c:v>
                </c:pt>
                <c:pt idx="24">
                  <c:v>1.8029480519458665</c:v>
                </c:pt>
                <c:pt idx="25">
                  <c:v>1.8339530877264947</c:v>
                </c:pt>
                <c:pt idx="26">
                  <c:v>1.8649581235071231</c:v>
                </c:pt>
                <c:pt idx="27">
                  <c:v>1.8801367521365064</c:v>
                </c:pt>
                <c:pt idx="28">
                  <c:v>1.8959631592877515</c:v>
                </c:pt>
                <c:pt idx="29">
                  <c:v>1.9269681950683797</c:v>
                </c:pt>
                <c:pt idx="30">
                  <c:v>1.9579732308490081</c:v>
                </c:pt>
                <c:pt idx="31">
                  <c:v>1.9710318570320031</c:v>
                </c:pt>
                <c:pt idx="32">
                  <c:v>1.9889782666296365</c:v>
                </c:pt>
                <c:pt idx="33">
                  <c:v>2.0199833024102647</c:v>
                </c:pt>
                <c:pt idx="34">
                  <c:v>2.0509883381908933</c:v>
                </c:pt>
                <c:pt idx="35">
                  <c:v>2.0619269619275</c:v>
                </c:pt>
                <c:pt idx="36">
                  <c:v>2.0819933739715215</c:v>
                </c:pt>
                <c:pt idx="37">
                  <c:v>2.1129984097521497</c:v>
                </c:pt>
                <c:pt idx="38">
                  <c:v>2.1440034455327783</c:v>
                </c:pt>
                <c:pt idx="39">
                  <c:v>2.1528220668200624</c:v>
                </c:pt>
                <c:pt idx="40">
                  <c:v>2.1750084813134065</c:v>
                </c:pt>
                <c:pt idx="41">
                  <c:v>2.2060135170940347</c:v>
                </c:pt>
                <c:pt idx="42">
                  <c:v>2.2370185528746633</c:v>
                </c:pt>
                <c:pt idx="43">
                  <c:v>2.2437171717155593</c:v>
                </c:pt>
                <c:pt idx="44">
                  <c:v>2.268023588655292</c:v>
                </c:pt>
                <c:pt idx="45">
                  <c:v>2.2990286244359197</c:v>
                </c:pt>
                <c:pt idx="46">
                  <c:v>2.3300336602165483</c:v>
                </c:pt>
                <c:pt idx="47">
                  <c:v>2.3346122766110562</c:v>
                </c:pt>
                <c:pt idx="48">
                  <c:v>2.361038695997177</c:v>
                </c:pt>
                <c:pt idx="49">
                  <c:v>2.3920437317778052</c:v>
                </c:pt>
                <c:pt idx="50">
                  <c:v>2.4230487675584333</c:v>
                </c:pt>
                <c:pt idx="51">
                  <c:v>2.4255073815065531</c:v>
                </c:pt>
                <c:pt idx="52">
                  <c:v>2.454053803339062</c:v>
                </c:pt>
                <c:pt idx="53">
                  <c:v>2.4850588391196902</c:v>
                </c:pt>
                <c:pt idx="54">
                  <c:v>2.5160638749003184</c:v>
                </c:pt>
                <c:pt idx="55">
                  <c:v>2.51640248640205</c:v>
                </c:pt>
                <c:pt idx="56">
                  <c:v>2.547068910680947</c:v>
                </c:pt>
                <c:pt idx="57">
                  <c:v>2.5780739464615752</c:v>
                </c:pt>
                <c:pt idx="58">
                  <c:v>2.6072975912975469</c:v>
                </c:pt>
                <c:pt idx="59">
                  <c:v>2.6090789822422034</c:v>
                </c:pt>
                <c:pt idx="60">
                  <c:v>2.640084018022832</c:v>
                </c:pt>
                <c:pt idx="61">
                  <c:v>2.6710890538034602</c:v>
                </c:pt>
                <c:pt idx="62">
                  <c:v>2.6981926961930434</c:v>
                </c:pt>
                <c:pt idx="63">
                  <c:v>2.7020940895840884</c:v>
                </c:pt>
                <c:pt idx="64">
                  <c:v>2.733099125364717</c:v>
                </c:pt>
                <c:pt idx="65">
                  <c:v>2.7641041611453452</c:v>
                </c:pt>
                <c:pt idx="66">
                  <c:v>2.7890878010856062</c:v>
                </c:pt>
                <c:pt idx="67">
                  <c:v>2.7951091969259734</c:v>
                </c:pt>
                <c:pt idx="68">
                  <c:v>2.826114232706602</c:v>
                </c:pt>
                <c:pt idx="69">
                  <c:v>2.8571192684872306</c:v>
                </c:pt>
                <c:pt idx="70">
                  <c:v>2.8799829059811026</c:v>
                </c:pt>
                <c:pt idx="71">
                  <c:v>2.8881243042678588</c:v>
                </c:pt>
                <c:pt idx="72">
                  <c:v>2.919129340048487</c:v>
                </c:pt>
                <c:pt idx="73">
                  <c:v>2.9501343758291156</c:v>
                </c:pt>
                <c:pt idx="74">
                  <c:v>2.9708780108766</c:v>
                </c:pt>
                <c:pt idx="75">
                  <c:v>2.9811394116097438</c:v>
                </c:pt>
                <c:pt idx="76">
                  <c:v>3.012144447390372</c:v>
                </c:pt>
                <c:pt idx="77">
                  <c:v>3.0431494831710006</c:v>
                </c:pt>
                <c:pt idx="78">
                  <c:v>3.0617731157720964</c:v>
                </c:pt>
                <c:pt idx="79">
                  <c:v>3.0741545189516284</c:v>
                </c:pt>
                <c:pt idx="80">
                  <c:v>3.105159554732257</c:v>
                </c:pt>
                <c:pt idx="81">
                  <c:v>3.1361645905128857</c:v>
                </c:pt>
                <c:pt idx="82">
                  <c:v>3.1526682206675933</c:v>
                </c:pt>
                <c:pt idx="83">
                  <c:v>3.1671696262935138</c:v>
                </c:pt>
                <c:pt idx="84">
                  <c:v>3.1981746620741425</c:v>
                </c:pt>
                <c:pt idx="85">
                  <c:v>3.2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</c:numCache>
            </c:numRef>
          </c:yVal>
        </c:ser>
        <c:ser>
          <c:idx val="2"/>
          <c:order val="2"/>
          <c:tx>
            <c:strRef>
              <c:f>ΤΟΜΗ_1!$I$13</c:f>
              <c:strCache>
                <c:ptCount val="1"/>
                <c:pt idx="0">
                  <c:v>STR-1</c:v>
                </c:pt>
              </c:strCache>
            </c:strRef>
          </c:tx>
          <c:marker>
            <c:symbol val="none"/>
          </c:marker>
          <c:dLbls>
            <c:showSerName val="1"/>
          </c:dLbls>
          <c:xVal>
            <c:numRef>
              <c:f>ΤΟΜΗ_1!$H$16:$H$17</c:f>
              <c:numCache>
                <c:formatCode>General</c:formatCode>
                <c:ptCount val="2"/>
                <c:pt idx="0">
                  <c:v>42752.78325761827</c:v>
                </c:pt>
                <c:pt idx="1">
                  <c:v>42752.78325761827</c:v>
                </c:pt>
              </c:numCache>
            </c:numRef>
          </c:xVal>
          <c:yVal>
            <c:numRef>
              <c:f>ΤΟΜΗ_1!$I$16:$I$17</c:f>
              <c:numCache>
                <c:formatCode>General</c:formatCode>
                <c:ptCount val="2"/>
                <c:pt idx="0">
                  <c:v>-36.734586132300002</c:v>
                </c:pt>
                <c:pt idx="1">
                  <c:v>8.7893444057199996</c:v>
                </c:pt>
              </c:numCache>
            </c:numRef>
          </c:yVal>
        </c:ser>
        <c:axId val="202432512"/>
        <c:axId val="202434432"/>
      </c:scatterChart>
      <c:valAx>
        <c:axId val="202432512"/>
        <c:scaling>
          <c:orientation val="minMax"/>
        </c:scaling>
        <c:axPos val="b"/>
        <c:title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202434432"/>
        <c:crosses val="autoZero"/>
        <c:crossBetween val="midCat"/>
      </c:valAx>
      <c:valAx>
        <c:axId val="202434432"/>
        <c:scaling>
          <c:orientation val="minMax"/>
        </c:scaling>
        <c:axPos val="l"/>
        <c:majorGridlines/>
        <c:title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202432512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800" b="1" i="0" u="none" strike="noStrike" baseline="0"/>
              <a:t>ΤΟΜΗ Χ </a:t>
            </a:r>
            <a:r>
              <a:rPr lang="de-DE"/>
              <a:t>Chart Title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ΤΟΜΗ_1!$C$3:$C$604</c:f>
              <c:numCache>
                <c:formatCode>General</c:formatCode>
                <c:ptCount val="602"/>
                <c:pt idx="0">
                  <c:v>0</c:v>
                </c:pt>
                <c:pt idx="1">
                  <c:v>540.55381337100005</c:v>
                </c:pt>
                <c:pt idx="2">
                  <c:v>1597.1306350699999</c:v>
                </c:pt>
                <c:pt idx="3">
                  <c:v>2547.8490952799998</c:v>
                </c:pt>
                <c:pt idx="4">
                  <c:v>2653.7074567700001</c:v>
                </c:pt>
                <c:pt idx="5">
                  <c:v>3710.2842784700001</c:v>
                </c:pt>
                <c:pt idx="6">
                  <c:v>4766.8611001600002</c:v>
                </c:pt>
                <c:pt idx="7">
                  <c:v>5645.3349913700004</c:v>
                </c:pt>
                <c:pt idx="8">
                  <c:v>5823.4379218599997</c:v>
                </c:pt>
                <c:pt idx="9">
                  <c:v>6880.0147435600002</c:v>
                </c:pt>
                <c:pt idx="10">
                  <c:v>7936.5915652599997</c:v>
                </c:pt>
                <c:pt idx="11">
                  <c:v>8742.8208874499996</c:v>
                </c:pt>
                <c:pt idx="12">
                  <c:v>8993.1683869600001</c:v>
                </c:pt>
                <c:pt idx="13">
                  <c:v>10049.7452087</c:v>
                </c:pt>
                <c:pt idx="14">
                  <c:v>11106.322030400001</c:v>
                </c:pt>
                <c:pt idx="15">
                  <c:v>11840.3067835</c:v>
                </c:pt>
                <c:pt idx="16">
                  <c:v>12162.898852099999</c:v>
                </c:pt>
                <c:pt idx="17">
                  <c:v>13219.475673700001</c:v>
                </c:pt>
                <c:pt idx="18">
                  <c:v>14276.052495399999</c:v>
                </c:pt>
                <c:pt idx="19">
                  <c:v>14937.792679599999</c:v>
                </c:pt>
                <c:pt idx="20">
                  <c:v>15332.6293171</c:v>
                </c:pt>
                <c:pt idx="21">
                  <c:v>16389.2061388</c:v>
                </c:pt>
                <c:pt idx="22">
                  <c:v>17445.782960500001</c:v>
                </c:pt>
                <c:pt idx="23">
                  <c:v>18035.278575699998</c:v>
                </c:pt>
                <c:pt idx="24">
                  <c:v>18502.359782200001</c:v>
                </c:pt>
                <c:pt idx="25">
                  <c:v>19558.936603900002</c:v>
                </c:pt>
                <c:pt idx="26">
                  <c:v>20615.513425599998</c:v>
                </c:pt>
                <c:pt idx="27">
                  <c:v>21132.764471800001</c:v>
                </c:pt>
                <c:pt idx="28">
                  <c:v>21672.090247299999</c:v>
                </c:pt>
                <c:pt idx="29">
                  <c:v>22728.667068999999</c:v>
                </c:pt>
                <c:pt idx="30">
                  <c:v>23785.2438907</c:v>
                </c:pt>
                <c:pt idx="31">
                  <c:v>24230.2503679</c:v>
                </c:pt>
                <c:pt idx="32">
                  <c:v>24841.8207124</c:v>
                </c:pt>
                <c:pt idx="33">
                  <c:v>25898.3975341</c:v>
                </c:pt>
                <c:pt idx="34">
                  <c:v>26954.974355800001</c:v>
                </c:pt>
                <c:pt idx="35">
                  <c:v>27327.736263999999</c:v>
                </c:pt>
                <c:pt idx="36">
                  <c:v>28011.551177500001</c:v>
                </c:pt>
                <c:pt idx="37">
                  <c:v>29068.127999200002</c:v>
                </c:pt>
                <c:pt idx="38">
                  <c:v>30124.704820899999</c:v>
                </c:pt>
                <c:pt idx="39">
                  <c:v>30425.222160000001</c:v>
                </c:pt>
                <c:pt idx="40">
                  <c:v>31181.281642599999</c:v>
                </c:pt>
                <c:pt idx="41">
                  <c:v>32237.858464299999</c:v>
                </c:pt>
                <c:pt idx="42">
                  <c:v>33294.435286</c:v>
                </c:pt>
                <c:pt idx="43">
                  <c:v>33522.708056099997</c:v>
                </c:pt>
                <c:pt idx="44">
                  <c:v>34351.0121077</c:v>
                </c:pt>
                <c:pt idx="45">
                  <c:v>35407.588929400001</c:v>
                </c:pt>
                <c:pt idx="46">
                  <c:v>36464.165751100001</c:v>
                </c:pt>
                <c:pt idx="47">
                  <c:v>36620.193952200003</c:v>
                </c:pt>
                <c:pt idx="48">
                  <c:v>37520.742572800002</c:v>
                </c:pt>
                <c:pt idx="49">
                  <c:v>38577.319394500002</c:v>
                </c:pt>
                <c:pt idx="50">
                  <c:v>39633.896216200003</c:v>
                </c:pt>
                <c:pt idx="51">
                  <c:v>39717.679848300002</c:v>
                </c:pt>
                <c:pt idx="52">
                  <c:v>40690.473037900003</c:v>
                </c:pt>
                <c:pt idx="53">
                  <c:v>41747.049859600003</c:v>
                </c:pt>
                <c:pt idx="54">
                  <c:v>42803.626681299997</c:v>
                </c:pt>
                <c:pt idx="55">
                  <c:v>42815.165744400001</c:v>
                </c:pt>
                <c:pt idx="56">
                  <c:v>43860.203502999997</c:v>
                </c:pt>
                <c:pt idx="57">
                  <c:v>44916.780324699997</c:v>
                </c:pt>
                <c:pt idx="58">
                  <c:v>45912.6516405</c:v>
                </c:pt>
                <c:pt idx="59">
                  <c:v>45973.357146399998</c:v>
                </c:pt>
                <c:pt idx="60">
                  <c:v>47029.933968099998</c:v>
                </c:pt>
                <c:pt idx="61">
                  <c:v>48086.510789799999</c:v>
                </c:pt>
                <c:pt idx="62">
                  <c:v>49010.137536599999</c:v>
                </c:pt>
                <c:pt idx="63">
                  <c:v>49143.087611499999</c:v>
                </c:pt>
                <c:pt idx="64">
                  <c:v>50199.6644332</c:v>
                </c:pt>
                <c:pt idx="65">
                  <c:v>51256.2412549</c:v>
                </c:pt>
                <c:pt idx="66">
                  <c:v>52107.623432599998</c:v>
                </c:pt>
                <c:pt idx="67">
                  <c:v>52312.8180766</c:v>
                </c:pt>
                <c:pt idx="68">
                  <c:v>53369.394898300001</c:v>
                </c:pt>
                <c:pt idx="69">
                  <c:v>54425.971720000001</c:v>
                </c:pt>
                <c:pt idx="70">
                  <c:v>55205.109328699997</c:v>
                </c:pt>
                <c:pt idx="71">
                  <c:v>55482.548541700002</c:v>
                </c:pt>
                <c:pt idx="72">
                  <c:v>56539.125363400002</c:v>
                </c:pt>
                <c:pt idx="73">
                  <c:v>57595.702185100003</c:v>
                </c:pt>
                <c:pt idx="74">
                  <c:v>58302.595224800003</c:v>
                </c:pt>
                <c:pt idx="75">
                  <c:v>58652.279006800003</c:v>
                </c:pt>
                <c:pt idx="76">
                  <c:v>59708.855828500004</c:v>
                </c:pt>
                <c:pt idx="77">
                  <c:v>60765.432650199997</c:v>
                </c:pt>
                <c:pt idx="78">
                  <c:v>61400.081120900002</c:v>
                </c:pt>
                <c:pt idx="79">
                  <c:v>61822.009471899997</c:v>
                </c:pt>
                <c:pt idx="80">
                  <c:v>62878.586293599998</c:v>
                </c:pt>
                <c:pt idx="81">
                  <c:v>63935.163115299998</c:v>
                </c:pt>
                <c:pt idx="82">
                  <c:v>64497.567017000001</c:v>
                </c:pt>
                <c:pt idx="83">
                  <c:v>64991.739936999998</c:v>
                </c:pt>
                <c:pt idx="84">
                  <c:v>66048.316758700006</c:v>
                </c:pt>
                <c:pt idx="85">
                  <c:v>66110.519871700002</c:v>
                </c:pt>
              </c:numCache>
            </c:numRef>
          </c:xVal>
          <c:yVal>
            <c:numRef>
              <c:f>ΤΟΜΗ_1!$F$3:$F$604</c:f>
              <c:numCache>
                <c:formatCode>General</c:formatCode>
                <c:ptCount val="602"/>
                <c:pt idx="0">
                  <c:v>-37.9945861323</c:v>
                </c:pt>
                <c:pt idx="1">
                  <c:v>-37.327022307577266</c:v>
                </c:pt>
                <c:pt idx="2">
                  <c:v>-36.049764304857867</c:v>
                </c:pt>
                <c:pt idx="3">
                  <c:v>-34.452477423665869</c:v>
                </c:pt>
                <c:pt idx="4">
                  <c:v>-34.263724475038494</c:v>
                </c:pt>
                <c:pt idx="5">
                  <c:v>-31.216426303819127</c:v>
                </c:pt>
                <c:pt idx="6">
                  <c:v>-27.754792369799457</c:v>
                </c:pt>
                <c:pt idx="7">
                  <c:v>-25.824645558061079</c:v>
                </c:pt>
                <c:pt idx="8">
                  <c:v>-25.459717230580086</c:v>
                </c:pt>
                <c:pt idx="9">
                  <c:v>-24.561299849760715</c:v>
                </c:pt>
                <c:pt idx="10">
                  <c:v>-23.736266336841343</c:v>
                </c:pt>
                <c:pt idx="11">
                  <c:v>-23.023972286955985</c:v>
                </c:pt>
                <c:pt idx="12">
                  <c:v>-22.793175324721972</c:v>
                </c:pt>
                <c:pt idx="13">
                  <c:v>-21.460439349803774</c:v>
                </c:pt>
                <c:pt idx="14">
                  <c:v>-20.189148629184402</c:v>
                </c:pt>
                <c:pt idx="15">
                  <c:v>-19.189286195250016</c:v>
                </c:pt>
                <c:pt idx="16">
                  <c:v>-18.754629531465032</c:v>
                </c:pt>
                <c:pt idx="17">
                  <c:v>-17.270448626242725</c:v>
                </c:pt>
                <c:pt idx="18">
                  <c:v>-15.647010189323352</c:v>
                </c:pt>
                <c:pt idx="19">
                  <c:v>-14.627946257445513</c:v>
                </c:pt>
                <c:pt idx="20">
                  <c:v>-14.055344023303981</c:v>
                </c:pt>
                <c:pt idx="21">
                  <c:v>-12.55093798038461</c:v>
                </c:pt>
                <c:pt idx="22">
                  <c:v>-11.235396692875238</c:v>
                </c:pt>
                <c:pt idx="23">
                  <c:v>-10.62256168520101</c:v>
                </c:pt>
                <c:pt idx="24">
                  <c:v>-10.172424242425867</c:v>
                </c:pt>
                <c:pt idx="25">
                  <c:v>-9.1468865182464949</c:v>
                </c:pt>
                <c:pt idx="26">
                  <c:v>-7.6354186029471229</c:v>
                </c:pt>
                <c:pt idx="27">
                  <c:v>-7.045320512806506</c:v>
                </c:pt>
                <c:pt idx="28">
                  <c:v>-6.5165750802477511</c:v>
                </c:pt>
                <c:pt idx="29">
                  <c:v>-5.2158502812383798</c:v>
                </c:pt>
                <c:pt idx="30">
                  <c:v>-3.524711973969008</c:v>
                </c:pt>
                <c:pt idx="31">
                  <c:v>-2.789548001364003</c:v>
                </c:pt>
                <c:pt idx="32">
                  <c:v>-1.9081444473902365</c:v>
                </c:pt>
                <c:pt idx="33">
                  <c:v>-0.61720552464026479</c:v>
                </c:pt>
                <c:pt idx="34">
                  <c:v>-6.0997732408933913E-3</c:v>
                </c:pt>
                <c:pt idx="35">
                  <c:v>3.0383752024998323E-3</c:v>
                </c:pt>
                <c:pt idx="36">
                  <c:v>9.4259651884782691E-3</c:v>
                </c:pt>
                <c:pt idx="37">
                  <c:v>-2.2139580793331497</c:v>
                </c:pt>
                <c:pt idx="38">
                  <c:v>-6.2294402774027784</c:v>
                </c:pt>
                <c:pt idx="39">
                  <c:v>-7.3166791418600621</c:v>
                </c:pt>
                <c:pt idx="40">
                  <c:v>-10.142332258443407</c:v>
                </c:pt>
                <c:pt idx="41">
                  <c:v>-13.570221971894036</c:v>
                </c:pt>
                <c:pt idx="42">
                  <c:v>-16.534067305674665</c:v>
                </c:pt>
                <c:pt idx="43">
                  <c:v>-17.211136924815559</c:v>
                </c:pt>
                <c:pt idx="44">
                  <c:v>-19.734250507955291</c:v>
                </c:pt>
                <c:pt idx="45">
                  <c:v>-22.459458815535921</c:v>
                </c:pt>
                <c:pt idx="46">
                  <c:v>-24.809093588916546</c:v>
                </c:pt>
                <c:pt idx="47">
                  <c:v>-25.067708193011057</c:v>
                </c:pt>
                <c:pt idx="48">
                  <c:v>-26.601639602997178</c:v>
                </c:pt>
                <c:pt idx="49">
                  <c:v>-27.775546485277804</c:v>
                </c:pt>
                <c:pt idx="50">
                  <c:v>-28.434344685958433</c:v>
                </c:pt>
                <c:pt idx="51">
                  <c:v>-28.473080980706552</c:v>
                </c:pt>
                <c:pt idx="52">
                  <c:v>-28.887978973439061</c:v>
                </c:pt>
                <c:pt idx="53">
                  <c:v>-28.977681936019692</c:v>
                </c:pt>
                <c:pt idx="54">
                  <c:v>-28.792449686400317</c:v>
                </c:pt>
                <c:pt idx="55">
                  <c:v>-28.783004100802049</c:v>
                </c:pt>
                <c:pt idx="56">
                  <c:v>-27.909006552380944</c:v>
                </c:pt>
                <c:pt idx="57">
                  <c:v>-26.499429469661575</c:v>
                </c:pt>
                <c:pt idx="58">
                  <c:v>-24.445999395697548</c:v>
                </c:pt>
                <c:pt idx="59">
                  <c:v>-24.315222973142202</c:v>
                </c:pt>
                <c:pt idx="60">
                  <c:v>-22.104769311222832</c:v>
                </c:pt>
                <c:pt idx="61">
                  <c:v>-20.122194496003459</c:v>
                </c:pt>
                <c:pt idx="62">
                  <c:v>-17.838015583193041</c:v>
                </c:pt>
                <c:pt idx="63">
                  <c:v>-17.434538695984088</c:v>
                </c:pt>
                <c:pt idx="64">
                  <c:v>-14.330971169364718</c:v>
                </c:pt>
                <c:pt idx="65">
                  <c:v>-9.6785792178153454</c:v>
                </c:pt>
                <c:pt idx="66">
                  <c:v>-4.7995726065356061</c:v>
                </c:pt>
                <c:pt idx="67">
                  <c:v>-3.6106155137119735</c:v>
                </c:pt>
                <c:pt idx="68">
                  <c:v>-0.34955673348660188</c:v>
                </c:pt>
                <c:pt idx="69">
                  <c:v>3.9563713127694911E-3</c:v>
                </c:pt>
                <c:pt idx="70">
                  <c:v>6.6851852088971597E-3</c:v>
                </c:pt>
                <c:pt idx="71">
                  <c:v>-5.151515127858719E-3</c:v>
                </c:pt>
                <c:pt idx="72">
                  <c:v>0.42130166094151278</c:v>
                </c:pt>
                <c:pt idx="73">
                  <c:v>1.2676842182908841</c:v>
                </c:pt>
                <c:pt idx="74">
                  <c:v>1.9241191401034001</c:v>
                </c:pt>
                <c:pt idx="75">
                  <c:v>2.2906127750002558</c:v>
                </c:pt>
                <c:pt idx="76">
                  <c:v>3.2312685749796284</c:v>
                </c:pt>
                <c:pt idx="77">
                  <c:v>3.594787834628999</c:v>
                </c:pt>
                <c:pt idx="78">
                  <c:v>3.684311879487904</c:v>
                </c:pt>
                <c:pt idx="79">
                  <c:v>3.7199915775983712</c:v>
                </c:pt>
                <c:pt idx="80">
                  <c:v>3.5017032570677431</c:v>
                </c:pt>
                <c:pt idx="81">
                  <c:v>3.7611518979971139</c:v>
                </c:pt>
                <c:pt idx="82">
                  <c:v>3.8886408961424066</c:v>
                </c:pt>
                <c:pt idx="83">
                  <c:v>4.3136803899364864</c:v>
                </c:pt>
                <c:pt idx="84">
                  <c:v>5.5754907088958578</c:v>
                </c:pt>
                <c:pt idx="85">
                  <c:v>5.5893444057199995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</c:numCache>
            </c:numRef>
          </c:yVal>
        </c:ser>
        <c:ser>
          <c:idx val="1"/>
          <c:order val="1"/>
          <c:tx>
            <c:strRef>
              <c:f>ΤΟΜΗ_1!$I$13</c:f>
              <c:strCache>
                <c:ptCount val="1"/>
                <c:pt idx="0">
                  <c:v>STR-1</c:v>
                </c:pt>
              </c:strCache>
            </c:strRef>
          </c:tx>
          <c:marker>
            <c:symbol val="none"/>
          </c:marker>
          <c:dLbls>
            <c:showSerName val="1"/>
          </c:dLbls>
          <c:xVal>
            <c:numRef>
              <c:f>ΤΟΜΗ_1!$H$18:$H$19</c:f>
              <c:numCache>
                <c:formatCode>General</c:formatCode>
                <c:ptCount val="2"/>
                <c:pt idx="0">
                  <c:v>42752.78325761827</c:v>
                </c:pt>
                <c:pt idx="1">
                  <c:v>42752.78325761827</c:v>
                </c:pt>
              </c:numCache>
            </c:numRef>
          </c:xVal>
          <c:yVal>
            <c:numRef>
              <c:f>ΤΟΜΗ_1!$I$18:$I$19</c:f>
              <c:numCache>
                <c:formatCode>General</c:formatCode>
                <c:ptCount val="2"/>
                <c:pt idx="0">
                  <c:v>-37.9945861323</c:v>
                </c:pt>
                <c:pt idx="1">
                  <c:v>8.7893444057199996</c:v>
                </c:pt>
              </c:numCache>
            </c:numRef>
          </c:yVal>
        </c:ser>
        <c:axId val="79188352"/>
        <c:axId val="79190272"/>
      </c:scatterChart>
      <c:valAx>
        <c:axId val="79188352"/>
        <c:scaling>
          <c:orientation val="minMax"/>
        </c:scaling>
        <c:axPos val="b"/>
        <c:title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79190272"/>
        <c:crosses val="autoZero"/>
        <c:crossBetween val="midCat"/>
      </c:valAx>
      <c:valAx>
        <c:axId val="79190272"/>
        <c:scaling>
          <c:orientation val="minMax"/>
        </c:scaling>
        <c:axPos val="l"/>
        <c:majorGridlines/>
        <c:title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79188352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800" b="1" i="0" u="none" strike="noStrike" baseline="0"/>
              <a:t>ΤΟΜΗ Χ </a:t>
            </a:r>
            <a:r>
              <a:rPr lang="de-DE"/>
              <a:t>Chart Title</a:t>
            </a:r>
          </a:p>
        </c:rich>
      </c:tx>
      <c:layout/>
      <c:spPr>
        <a:solidFill>
          <a:srgbClr val="EEECE1"/>
        </a:solidFill>
      </c:spPr>
    </c:title>
    <c:plotArea>
      <c:layout/>
      <c:scatterChart>
        <c:scatterStyle val="lineMarker"/>
        <c:ser>
          <c:idx val="6"/>
          <c:order val="0"/>
          <c:spPr>
            <a:ln w="4127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'ΤΟΜΗ_1 (2)'!$G$3:$G$605</c:f>
              <c:numCache>
                <c:formatCode>General</c:formatCode>
                <c:ptCount val="603"/>
                <c:pt idx="0">
                  <c:v>24460.892352529001</c:v>
                </c:pt>
                <c:pt idx="1">
                  <c:v>24460.892352529001</c:v>
                </c:pt>
                <c:pt idx="2">
                  <c:v>24460.892352529001</c:v>
                </c:pt>
                <c:pt idx="3">
                  <c:v>24460.892352529001</c:v>
                </c:pt>
                <c:pt idx="4">
                  <c:v>24460.892352529001</c:v>
                </c:pt>
                <c:pt idx="5">
                  <c:v>24460.892352529001</c:v>
                </c:pt>
                <c:pt idx="6">
                  <c:v>24460.892352529001</c:v>
                </c:pt>
                <c:pt idx="7">
                  <c:v>24460.892352529001</c:v>
                </c:pt>
                <c:pt idx="8">
                  <c:v>24460.892352529001</c:v>
                </c:pt>
                <c:pt idx="9">
                  <c:v>24460.892352529001</c:v>
                </c:pt>
                <c:pt idx="10">
                  <c:v>24460.892352529001</c:v>
                </c:pt>
                <c:pt idx="11">
                  <c:v>24460.892352529001</c:v>
                </c:pt>
                <c:pt idx="12">
                  <c:v>24460.892352529001</c:v>
                </c:pt>
                <c:pt idx="13">
                  <c:v>24460.892352529001</c:v>
                </c:pt>
                <c:pt idx="14">
                  <c:v>24460.892352529001</c:v>
                </c:pt>
                <c:pt idx="15">
                  <c:v>24460.892352529001</c:v>
                </c:pt>
                <c:pt idx="16">
                  <c:v>24460.892352529001</c:v>
                </c:pt>
                <c:pt idx="17">
                  <c:v>24460.892352529001</c:v>
                </c:pt>
                <c:pt idx="18">
                  <c:v>24460.892352529001</c:v>
                </c:pt>
                <c:pt idx="19">
                  <c:v>24460.892352529001</c:v>
                </c:pt>
                <c:pt idx="20">
                  <c:v>24460.892352529001</c:v>
                </c:pt>
                <c:pt idx="21">
                  <c:v>24460.892352529001</c:v>
                </c:pt>
                <c:pt idx="22">
                  <c:v>24460.892352529001</c:v>
                </c:pt>
                <c:pt idx="23">
                  <c:v>24460.892352529001</c:v>
                </c:pt>
                <c:pt idx="24">
                  <c:v>24460.892352529001</c:v>
                </c:pt>
                <c:pt idx="25">
                  <c:v>24460.892352529001</c:v>
                </c:pt>
                <c:pt idx="26">
                  <c:v>24460.892352529001</c:v>
                </c:pt>
                <c:pt idx="27">
                  <c:v>24460.892352529001</c:v>
                </c:pt>
                <c:pt idx="28">
                  <c:v>24460.892352529001</c:v>
                </c:pt>
                <c:pt idx="29">
                  <c:v>24460.892352529001</c:v>
                </c:pt>
                <c:pt idx="30">
                  <c:v>24460.892352529001</c:v>
                </c:pt>
                <c:pt idx="31">
                  <c:v>24460.892352529001</c:v>
                </c:pt>
                <c:pt idx="32">
                  <c:v>24841.8207124</c:v>
                </c:pt>
                <c:pt idx="33">
                  <c:v>25898.3975341</c:v>
                </c:pt>
                <c:pt idx="34">
                  <c:v>26954.974355800001</c:v>
                </c:pt>
                <c:pt idx="35">
                  <c:v>27327.736263999999</c:v>
                </c:pt>
                <c:pt idx="36">
                  <c:v>28011.551177500001</c:v>
                </c:pt>
                <c:pt idx="37">
                  <c:v>29068.127999200002</c:v>
                </c:pt>
                <c:pt idx="38">
                  <c:v>30124.704820899999</c:v>
                </c:pt>
                <c:pt idx="39">
                  <c:v>30425.222160000001</c:v>
                </c:pt>
                <c:pt idx="40">
                  <c:v>31181.281642599999</c:v>
                </c:pt>
                <c:pt idx="41">
                  <c:v>32237.858464299999</c:v>
                </c:pt>
                <c:pt idx="42">
                  <c:v>33294.435286</c:v>
                </c:pt>
                <c:pt idx="43">
                  <c:v>33522.708056099997</c:v>
                </c:pt>
                <c:pt idx="44">
                  <c:v>34351.0121077</c:v>
                </c:pt>
                <c:pt idx="45">
                  <c:v>35407.588929400001</c:v>
                </c:pt>
                <c:pt idx="46">
                  <c:v>36464.165751100001</c:v>
                </c:pt>
                <c:pt idx="47">
                  <c:v>36620.193952200003</c:v>
                </c:pt>
                <c:pt idx="48">
                  <c:v>37520.742572800002</c:v>
                </c:pt>
                <c:pt idx="49">
                  <c:v>38577.319394500002</c:v>
                </c:pt>
                <c:pt idx="50">
                  <c:v>39633.896216200003</c:v>
                </c:pt>
                <c:pt idx="51">
                  <c:v>39717.679848300002</c:v>
                </c:pt>
                <c:pt idx="52">
                  <c:v>40690.473037900003</c:v>
                </c:pt>
                <c:pt idx="53">
                  <c:v>41747.049859600003</c:v>
                </c:pt>
                <c:pt idx="54">
                  <c:v>42803.626681299997</c:v>
                </c:pt>
                <c:pt idx="55">
                  <c:v>42815.165744400001</c:v>
                </c:pt>
                <c:pt idx="56">
                  <c:v>43860.203502999997</c:v>
                </c:pt>
                <c:pt idx="57">
                  <c:v>44916.780324699997</c:v>
                </c:pt>
                <c:pt idx="58">
                  <c:v>45912.6516405</c:v>
                </c:pt>
                <c:pt idx="59">
                  <c:v>45973.357146399998</c:v>
                </c:pt>
                <c:pt idx="60">
                  <c:v>47029.933968099998</c:v>
                </c:pt>
                <c:pt idx="61">
                  <c:v>48086.510789799999</c:v>
                </c:pt>
                <c:pt idx="62">
                  <c:v>49010.137536599999</c:v>
                </c:pt>
                <c:pt idx="63">
                  <c:v>49143.087611499999</c:v>
                </c:pt>
                <c:pt idx="64">
                  <c:v>50199.6644332</c:v>
                </c:pt>
                <c:pt idx="65">
                  <c:v>51256.2412549</c:v>
                </c:pt>
                <c:pt idx="66">
                  <c:v>52107.623432599998</c:v>
                </c:pt>
                <c:pt idx="67">
                  <c:v>52312.8180766</c:v>
                </c:pt>
                <c:pt idx="68">
                  <c:v>53369.394898300001</c:v>
                </c:pt>
                <c:pt idx="69">
                  <c:v>54425.971720000001</c:v>
                </c:pt>
                <c:pt idx="70">
                  <c:v>55205.109328699997</c:v>
                </c:pt>
                <c:pt idx="71">
                  <c:v>55482.548541700002</c:v>
                </c:pt>
                <c:pt idx="72">
                  <c:v>56539.125363400002</c:v>
                </c:pt>
                <c:pt idx="73">
                  <c:v>57595.702185100003</c:v>
                </c:pt>
                <c:pt idx="74">
                  <c:v>58302.595224800003</c:v>
                </c:pt>
                <c:pt idx="75">
                  <c:v>58652.279006800003</c:v>
                </c:pt>
                <c:pt idx="76">
                  <c:v>59565.578404401705</c:v>
                </c:pt>
                <c:pt idx="77">
                  <c:v>59565.578404401705</c:v>
                </c:pt>
                <c:pt idx="78">
                  <c:v>59565.578404401705</c:v>
                </c:pt>
                <c:pt idx="79">
                  <c:v>59565.578404401705</c:v>
                </c:pt>
                <c:pt idx="80">
                  <c:v>59565.578404401705</c:v>
                </c:pt>
                <c:pt idx="81">
                  <c:v>59565.578404401705</c:v>
                </c:pt>
                <c:pt idx="82">
                  <c:v>59565.578404401705</c:v>
                </c:pt>
                <c:pt idx="83">
                  <c:v>59565.578404401705</c:v>
                </c:pt>
                <c:pt idx="84">
                  <c:v>59565.578404401705</c:v>
                </c:pt>
                <c:pt idx="85">
                  <c:v>59565.578404401705</c:v>
                </c:pt>
                <c:pt idx="86">
                  <c:v>59565.578404401705</c:v>
                </c:pt>
                <c:pt idx="87">
                  <c:v>59565.578404401705</c:v>
                </c:pt>
                <c:pt idx="88">
                  <c:v>59565.578404401705</c:v>
                </c:pt>
                <c:pt idx="89">
                  <c:v>59565.578404401705</c:v>
                </c:pt>
                <c:pt idx="90">
                  <c:v>59565.578404401705</c:v>
                </c:pt>
                <c:pt idx="91">
                  <c:v>59565.578404401705</c:v>
                </c:pt>
                <c:pt idx="92">
                  <c:v>59565.578404401705</c:v>
                </c:pt>
                <c:pt idx="93">
                  <c:v>59565.578404401705</c:v>
                </c:pt>
                <c:pt idx="94">
                  <c:v>59565.578404401705</c:v>
                </c:pt>
                <c:pt idx="95">
                  <c:v>59565.578404401705</c:v>
                </c:pt>
                <c:pt idx="96">
                  <c:v>59565.578404401705</c:v>
                </c:pt>
                <c:pt idx="97">
                  <c:v>59565.578404401705</c:v>
                </c:pt>
                <c:pt idx="98">
                  <c:v>59565.578404401705</c:v>
                </c:pt>
                <c:pt idx="99">
                  <c:v>59565.578404401705</c:v>
                </c:pt>
                <c:pt idx="100">
                  <c:v>59565.578404401705</c:v>
                </c:pt>
                <c:pt idx="101">
                  <c:v>59565.578404401705</c:v>
                </c:pt>
                <c:pt idx="102">
                  <c:v>59565.578404401705</c:v>
                </c:pt>
                <c:pt idx="103">
                  <c:v>59565.578404401705</c:v>
                </c:pt>
                <c:pt idx="104">
                  <c:v>59565.578404401705</c:v>
                </c:pt>
                <c:pt idx="105">
                  <c:v>59565.578404401705</c:v>
                </c:pt>
                <c:pt idx="106">
                  <c:v>59565.578404401705</c:v>
                </c:pt>
                <c:pt idx="107">
                  <c:v>59565.578404401705</c:v>
                </c:pt>
                <c:pt idx="108">
                  <c:v>59565.578404401705</c:v>
                </c:pt>
                <c:pt idx="109">
                  <c:v>59565.578404401705</c:v>
                </c:pt>
                <c:pt idx="110">
                  <c:v>59565.578404401705</c:v>
                </c:pt>
                <c:pt idx="111">
                  <c:v>59565.578404401705</c:v>
                </c:pt>
                <c:pt idx="112">
                  <c:v>59565.578404401705</c:v>
                </c:pt>
                <c:pt idx="113">
                  <c:v>59565.578404401705</c:v>
                </c:pt>
                <c:pt idx="114">
                  <c:v>59565.578404401705</c:v>
                </c:pt>
                <c:pt idx="115">
                  <c:v>59565.578404401705</c:v>
                </c:pt>
                <c:pt idx="116">
                  <c:v>59565.578404401705</c:v>
                </c:pt>
                <c:pt idx="117">
                  <c:v>59565.578404401705</c:v>
                </c:pt>
                <c:pt idx="118">
                  <c:v>59565.578404401705</c:v>
                </c:pt>
                <c:pt idx="119">
                  <c:v>59565.578404401705</c:v>
                </c:pt>
                <c:pt idx="120">
                  <c:v>59565.578404401705</c:v>
                </c:pt>
                <c:pt idx="121">
                  <c:v>59565.578404401705</c:v>
                </c:pt>
                <c:pt idx="122">
                  <c:v>59565.578404401705</c:v>
                </c:pt>
                <c:pt idx="123">
                  <c:v>59565.578404401705</c:v>
                </c:pt>
                <c:pt idx="124">
                  <c:v>59565.578404401705</c:v>
                </c:pt>
                <c:pt idx="125">
                  <c:v>59565.578404401705</c:v>
                </c:pt>
                <c:pt idx="126">
                  <c:v>59565.578404401705</c:v>
                </c:pt>
                <c:pt idx="127">
                  <c:v>59565.578404401705</c:v>
                </c:pt>
                <c:pt idx="128">
                  <c:v>59565.578404401705</c:v>
                </c:pt>
                <c:pt idx="129">
                  <c:v>59565.578404401705</c:v>
                </c:pt>
                <c:pt idx="130">
                  <c:v>59565.578404401705</c:v>
                </c:pt>
                <c:pt idx="131">
                  <c:v>59565.578404401705</c:v>
                </c:pt>
                <c:pt idx="132">
                  <c:v>59565.578404401705</c:v>
                </c:pt>
                <c:pt idx="133">
                  <c:v>59565.578404401705</c:v>
                </c:pt>
                <c:pt idx="134">
                  <c:v>59565.578404401705</c:v>
                </c:pt>
                <c:pt idx="135">
                  <c:v>59565.578404401705</c:v>
                </c:pt>
                <c:pt idx="136">
                  <c:v>59565.578404401705</c:v>
                </c:pt>
                <c:pt idx="137">
                  <c:v>59565.578404401705</c:v>
                </c:pt>
                <c:pt idx="138">
                  <c:v>59565.578404401705</c:v>
                </c:pt>
                <c:pt idx="139">
                  <c:v>59565.578404401705</c:v>
                </c:pt>
                <c:pt idx="140">
                  <c:v>59565.578404401705</c:v>
                </c:pt>
                <c:pt idx="141">
                  <c:v>59565.578404401705</c:v>
                </c:pt>
                <c:pt idx="142">
                  <c:v>59565.578404401705</c:v>
                </c:pt>
                <c:pt idx="143">
                  <c:v>59565.578404401705</c:v>
                </c:pt>
                <c:pt idx="144">
                  <c:v>59565.578404401705</c:v>
                </c:pt>
                <c:pt idx="145">
                  <c:v>59565.578404401705</c:v>
                </c:pt>
                <c:pt idx="146">
                  <c:v>59565.578404401705</c:v>
                </c:pt>
                <c:pt idx="147">
                  <c:v>59565.578404401705</c:v>
                </c:pt>
                <c:pt idx="148">
                  <c:v>59565.578404401705</c:v>
                </c:pt>
                <c:pt idx="149">
                  <c:v>59565.578404401705</c:v>
                </c:pt>
                <c:pt idx="150">
                  <c:v>59565.578404401705</c:v>
                </c:pt>
                <c:pt idx="151">
                  <c:v>59565.578404401705</c:v>
                </c:pt>
                <c:pt idx="152">
                  <c:v>59565.578404401705</c:v>
                </c:pt>
                <c:pt idx="153">
                  <c:v>59565.578404401705</c:v>
                </c:pt>
                <c:pt idx="154">
                  <c:v>59565.578404401705</c:v>
                </c:pt>
                <c:pt idx="155">
                  <c:v>59565.578404401705</c:v>
                </c:pt>
                <c:pt idx="156">
                  <c:v>59565.578404401705</c:v>
                </c:pt>
                <c:pt idx="157">
                  <c:v>59565.578404401705</c:v>
                </c:pt>
                <c:pt idx="158">
                  <c:v>59565.578404401705</c:v>
                </c:pt>
                <c:pt idx="159">
                  <c:v>59565.578404401705</c:v>
                </c:pt>
                <c:pt idx="160">
                  <c:v>59565.578404401705</c:v>
                </c:pt>
                <c:pt idx="161">
                  <c:v>59565.578404401705</c:v>
                </c:pt>
                <c:pt idx="162">
                  <c:v>59565.578404401705</c:v>
                </c:pt>
                <c:pt idx="163">
                  <c:v>59565.578404401705</c:v>
                </c:pt>
                <c:pt idx="164">
                  <c:v>59565.578404401705</c:v>
                </c:pt>
                <c:pt idx="165">
                  <c:v>59565.578404401705</c:v>
                </c:pt>
                <c:pt idx="166">
                  <c:v>59565.578404401705</c:v>
                </c:pt>
                <c:pt idx="167">
                  <c:v>59565.578404401705</c:v>
                </c:pt>
                <c:pt idx="168">
                  <c:v>59565.578404401705</c:v>
                </c:pt>
                <c:pt idx="169">
                  <c:v>59565.578404401705</c:v>
                </c:pt>
                <c:pt idx="170">
                  <c:v>59565.578404401705</c:v>
                </c:pt>
                <c:pt idx="171">
                  <c:v>59565.578404401705</c:v>
                </c:pt>
                <c:pt idx="172">
                  <c:v>59565.578404401705</c:v>
                </c:pt>
                <c:pt idx="173">
                  <c:v>59565.578404401705</c:v>
                </c:pt>
                <c:pt idx="174">
                  <c:v>59565.578404401705</c:v>
                </c:pt>
                <c:pt idx="175">
                  <c:v>59565.578404401705</c:v>
                </c:pt>
                <c:pt idx="176">
                  <c:v>59565.578404401705</c:v>
                </c:pt>
                <c:pt idx="177">
                  <c:v>59565.578404401705</c:v>
                </c:pt>
                <c:pt idx="178">
                  <c:v>59565.578404401705</c:v>
                </c:pt>
                <c:pt idx="179">
                  <c:v>59565.578404401705</c:v>
                </c:pt>
                <c:pt idx="180">
                  <c:v>59565.578404401705</c:v>
                </c:pt>
                <c:pt idx="181">
                  <c:v>59565.578404401705</c:v>
                </c:pt>
                <c:pt idx="182">
                  <c:v>59565.578404401705</c:v>
                </c:pt>
                <c:pt idx="183">
                  <c:v>59565.578404401705</c:v>
                </c:pt>
                <c:pt idx="184">
                  <c:v>59565.578404401705</c:v>
                </c:pt>
                <c:pt idx="185">
                  <c:v>59565.578404401705</c:v>
                </c:pt>
                <c:pt idx="186">
                  <c:v>59565.578404401705</c:v>
                </c:pt>
                <c:pt idx="187">
                  <c:v>59565.578404401705</c:v>
                </c:pt>
                <c:pt idx="188">
                  <c:v>59565.578404401705</c:v>
                </c:pt>
                <c:pt idx="189">
                  <c:v>59565.578404401705</c:v>
                </c:pt>
                <c:pt idx="190">
                  <c:v>59565.578404401705</c:v>
                </c:pt>
                <c:pt idx="191">
                  <c:v>59565.578404401705</c:v>
                </c:pt>
                <c:pt idx="192">
                  <c:v>59565.578404401705</c:v>
                </c:pt>
                <c:pt idx="193">
                  <c:v>59565.578404401705</c:v>
                </c:pt>
                <c:pt idx="194">
                  <c:v>59565.578404401705</c:v>
                </c:pt>
                <c:pt idx="195">
                  <c:v>59565.578404401705</c:v>
                </c:pt>
                <c:pt idx="196">
                  <c:v>59565.578404401705</c:v>
                </c:pt>
                <c:pt idx="197">
                  <c:v>59565.578404401705</c:v>
                </c:pt>
                <c:pt idx="198">
                  <c:v>59565.578404401705</c:v>
                </c:pt>
                <c:pt idx="199">
                  <c:v>59565.578404401705</c:v>
                </c:pt>
                <c:pt idx="200">
                  <c:v>59565.578404401705</c:v>
                </c:pt>
                <c:pt idx="201">
                  <c:v>59565.578404401705</c:v>
                </c:pt>
                <c:pt idx="202">
                  <c:v>59565.578404401705</c:v>
                </c:pt>
                <c:pt idx="203">
                  <c:v>59565.578404401705</c:v>
                </c:pt>
                <c:pt idx="204">
                  <c:v>59565.578404401705</c:v>
                </c:pt>
                <c:pt idx="205">
                  <c:v>59565.578404401705</c:v>
                </c:pt>
                <c:pt idx="206">
                  <c:v>59565.578404401705</c:v>
                </c:pt>
                <c:pt idx="207">
                  <c:v>59565.578404401705</c:v>
                </c:pt>
                <c:pt idx="208">
                  <c:v>59565.578404401705</c:v>
                </c:pt>
                <c:pt idx="209">
                  <c:v>59565.578404401705</c:v>
                </c:pt>
                <c:pt idx="210">
                  <c:v>59565.578404401705</c:v>
                </c:pt>
                <c:pt idx="211">
                  <c:v>59565.578404401705</c:v>
                </c:pt>
                <c:pt idx="212">
                  <c:v>59565.578404401705</c:v>
                </c:pt>
                <c:pt idx="213">
                  <c:v>59565.578404401705</c:v>
                </c:pt>
                <c:pt idx="214">
                  <c:v>59565.578404401705</c:v>
                </c:pt>
                <c:pt idx="215">
                  <c:v>59565.578404401705</c:v>
                </c:pt>
                <c:pt idx="216">
                  <c:v>59565.578404401705</c:v>
                </c:pt>
                <c:pt idx="217">
                  <c:v>59565.578404401705</c:v>
                </c:pt>
                <c:pt idx="218">
                  <c:v>59565.578404401705</c:v>
                </c:pt>
                <c:pt idx="219">
                  <c:v>59565.578404401705</c:v>
                </c:pt>
                <c:pt idx="220">
                  <c:v>59565.578404401705</c:v>
                </c:pt>
                <c:pt idx="221">
                  <c:v>59565.578404401705</c:v>
                </c:pt>
                <c:pt idx="222">
                  <c:v>59565.578404401705</c:v>
                </c:pt>
                <c:pt idx="223">
                  <c:v>59565.578404401705</c:v>
                </c:pt>
                <c:pt idx="224">
                  <c:v>59565.578404401705</c:v>
                </c:pt>
                <c:pt idx="225">
                  <c:v>59565.578404401705</c:v>
                </c:pt>
                <c:pt idx="226">
                  <c:v>59565.578404401705</c:v>
                </c:pt>
                <c:pt idx="227">
                  <c:v>59565.578404401705</c:v>
                </c:pt>
                <c:pt idx="228">
                  <c:v>59565.578404401705</c:v>
                </c:pt>
                <c:pt idx="229">
                  <c:v>59565.578404401705</c:v>
                </c:pt>
                <c:pt idx="230">
                  <c:v>59565.578404401705</c:v>
                </c:pt>
                <c:pt idx="231">
                  <c:v>59565.578404401705</c:v>
                </c:pt>
                <c:pt idx="232">
                  <c:v>59565.578404401705</c:v>
                </c:pt>
                <c:pt idx="233">
                  <c:v>59565.578404401705</c:v>
                </c:pt>
                <c:pt idx="234">
                  <c:v>59565.578404401705</c:v>
                </c:pt>
                <c:pt idx="235">
                  <c:v>59565.578404401705</c:v>
                </c:pt>
                <c:pt idx="236">
                  <c:v>59565.578404401705</c:v>
                </c:pt>
                <c:pt idx="237">
                  <c:v>59565.578404401705</c:v>
                </c:pt>
                <c:pt idx="238">
                  <c:v>59565.578404401705</c:v>
                </c:pt>
                <c:pt idx="239">
                  <c:v>59565.578404401705</c:v>
                </c:pt>
                <c:pt idx="240">
                  <c:v>59565.578404401705</c:v>
                </c:pt>
                <c:pt idx="241">
                  <c:v>59565.578404401705</c:v>
                </c:pt>
                <c:pt idx="242">
                  <c:v>59565.578404401705</c:v>
                </c:pt>
                <c:pt idx="243">
                  <c:v>59565.578404401705</c:v>
                </c:pt>
                <c:pt idx="244">
                  <c:v>59565.578404401705</c:v>
                </c:pt>
                <c:pt idx="245">
                  <c:v>59565.578404401705</c:v>
                </c:pt>
                <c:pt idx="246">
                  <c:v>59565.578404401705</c:v>
                </c:pt>
                <c:pt idx="247">
                  <c:v>59565.578404401705</c:v>
                </c:pt>
                <c:pt idx="248">
                  <c:v>59565.578404401705</c:v>
                </c:pt>
                <c:pt idx="249">
                  <c:v>59565.578404401705</c:v>
                </c:pt>
                <c:pt idx="250">
                  <c:v>59565.578404401705</c:v>
                </c:pt>
                <c:pt idx="251">
                  <c:v>59565.578404401705</c:v>
                </c:pt>
                <c:pt idx="252">
                  <c:v>59565.578404401705</c:v>
                </c:pt>
                <c:pt idx="253">
                  <c:v>59565.578404401705</c:v>
                </c:pt>
                <c:pt idx="254">
                  <c:v>59565.578404401705</c:v>
                </c:pt>
                <c:pt idx="255">
                  <c:v>59565.578404401705</c:v>
                </c:pt>
                <c:pt idx="256">
                  <c:v>59565.578404401705</c:v>
                </c:pt>
                <c:pt idx="257">
                  <c:v>59565.578404401705</c:v>
                </c:pt>
                <c:pt idx="258">
                  <c:v>59565.578404401705</c:v>
                </c:pt>
                <c:pt idx="259">
                  <c:v>59565.578404401705</c:v>
                </c:pt>
                <c:pt idx="260">
                  <c:v>59565.578404401705</c:v>
                </c:pt>
                <c:pt idx="261">
                  <c:v>59565.578404401705</c:v>
                </c:pt>
                <c:pt idx="262">
                  <c:v>59565.578404401705</c:v>
                </c:pt>
                <c:pt idx="263">
                  <c:v>59565.578404401705</c:v>
                </c:pt>
                <c:pt idx="264">
                  <c:v>59565.578404401705</c:v>
                </c:pt>
                <c:pt idx="265">
                  <c:v>59565.578404401705</c:v>
                </c:pt>
                <c:pt idx="266">
                  <c:v>59565.578404401705</c:v>
                </c:pt>
                <c:pt idx="267">
                  <c:v>59565.578404401705</c:v>
                </c:pt>
                <c:pt idx="268">
                  <c:v>59565.578404401705</c:v>
                </c:pt>
                <c:pt idx="269">
                  <c:v>59565.578404401705</c:v>
                </c:pt>
                <c:pt idx="270">
                  <c:v>59565.578404401705</c:v>
                </c:pt>
                <c:pt idx="271">
                  <c:v>59565.578404401705</c:v>
                </c:pt>
                <c:pt idx="272">
                  <c:v>59565.578404401705</c:v>
                </c:pt>
                <c:pt idx="273">
                  <c:v>59565.578404401705</c:v>
                </c:pt>
                <c:pt idx="274">
                  <c:v>59565.578404401705</c:v>
                </c:pt>
                <c:pt idx="275">
                  <c:v>59565.578404401705</c:v>
                </c:pt>
                <c:pt idx="276">
                  <c:v>59565.578404401705</c:v>
                </c:pt>
                <c:pt idx="277">
                  <c:v>59565.578404401705</c:v>
                </c:pt>
                <c:pt idx="278">
                  <c:v>59565.578404401705</c:v>
                </c:pt>
                <c:pt idx="279">
                  <c:v>59565.578404401705</c:v>
                </c:pt>
                <c:pt idx="280">
                  <c:v>59565.578404401705</c:v>
                </c:pt>
                <c:pt idx="281">
                  <c:v>59565.578404401705</c:v>
                </c:pt>
                <c:pt idx="282">
                  <c:v>59565.578404401705</c:v>
                </c:pt>
                <c:pt idx="283">
                  <c:v>59565.578404401705</c:v>
                </c:pt>
                <c:pt idx="284">
                  <c:v>59565.578404401705</c:v>
                </c:pt>
                <c:pt idx="285">
                  <c:v>59565.578404401705</c:v>
                </c:pt>
                <c:pt idx="286">
                  <c:v>59565.578404401705</c:v>
                </c:pt>
                <c:pt idx="287">
                  <c:v>59565.578404401705</c:v>
                </c:pt>
                <c:pt idx="288">
                  <c:v>59565.578404401705</c:v>
                </c:pt>
                <c:pt idx="289">
                  <c:v>59565.578404401705</c:v>
                </c:pt>
                <c:pt idx="290">
                  <c:v>59565.578404401705</c:v>
                </c:pt>
                <c:pt idx="291">
                  <c:v>59565.578404401705</c:v>
                </c:pt>
                <c:pt idx="292">
                  <c:v>59565.578404401705</c:v>
                </c:pt>
                <c:pt idx="293">
                  <c:v>59565.578404401705</c:v>
                </c:pt>
                <c:pt idx="294">
                  <c:v>59565.578404401705</c:v>
                </c:pt>
                <c:pt idx="295">
                  <c:v>59565.578404401705</c:v>
                </c:pt>
                <c:pt idx="296">
                  <c:v>59565.578404401705</c:v>
                </c:pt>
                <c:pt idx="297">
                  <c:v>59565.578404401705</c:v>
                </c:pt>
                <c:pt idx="298">
                  <c:v>59565.578404401705</c:v>
                </c:pt>
                <c:pt idx="299">
                  <c:v>59565.578404401705</c:v>
                </c:pt>
                <c:pt idx="300">
                  <c:v>59565.578404401705</c:v>
                </c:pt>
                <c:pt idx="301">
                  <c:v>59565.578404401705</c:v>
                </c:pt>
                <c:pt idx="302">
                  <c:v>59565.578404401705</c:v>
                </c:pt>
                <c:pt idx="303">
                  <c:v>59565.578404401705</c:v>
                </c:pt>
                <c:pt idx="304">
                  <c:v>59565.578404401705</c:v>
                </c:pt>
                <c:pt idx="305">
                  <c:v>59565.578404401705</c:v>
                </c:pt>
                <c:pt idx="306">
                  <c:v>59565.578404401705</c:v>
                </c:pt>
                <c:pt idx="307">
                  <c:v>59565.578404401705</c:v>
                </c:pt>
                <c:pt idx="308">
                  <c:v>59565.578404401705</c:v>
                </c:pt>
                <c:pt idx="309">
                  <c:v>59565.578404401705</c:v>
                </c:pt>
                <c:pt idx="310">
                  <c:v>59565.578404401705</c:v>
                </c:pt>
                <c:pt idx="311">
                  <c:v>59565.578404401705</c:v>
                </c:pt>
                <c:pt idx="312">
                  <c:v>59565.578404401705</c:v>
                </c:pt>
                <c:pt idx="313">
                  <c:v>59565.578404401705</c:v>
                </c:pt>
                <c:pt idx="314">
                  <c:v>59565.578404401705</c:v>
                </c:pt>
                <c:pt idx="315">
                  <c:v>59565.578404401705</c:v>
                </c:pt>
                <c:pt idx="316">
                  <c:v>59565.578404401705</c:v>
                </c:pt>
                <c:pt idx="317">
                  <c:v>59565.578404401705</c:v>
                </c:pt>
                <c:pt idx="318">
                  <c:v>59565.578404401705</c:v>
                </c:pt>
                <c:pt idx="319">
                  <c:v>59565.578404401705</c:v>
                </c:pt>
                <c:pt idx="320">
                  <c:v>59565.578404401705</c:v>
                </c:pt>
                <c:pt idx="321">
                  <c:v>59565.578404401705</c:v>
                </c:pt>
                <c:pt idx="322">
                  <c:v>59565.578404401705</c:v>
                </c:pt>
                <c:pt idx="323">
                  <c:v>59565.578404401705</c:v>
                </c:pt>
                <c:pt idx="324">
                  <c:v>59565.578404401705</c:v>
                </c:pt>
                <c:pt idx="325">
                  <c:v>59565.578404401705</c:v>
                </c:pt>
                <c:pt idx="326">
                  <c:v>59565.578404401705</c:v>
                </c:pt>
                <c:pt idx="327">
                  <c:v>59565.578404401705</c:v>
                </c:pt>
                <c:pt idx="328">
                  <c:v>59565.578404401705</c:v>
                </c:pt>
                <c:pt idx="329">
                  <c:v>59565.578404401705</c:v>
                </c:pt>
                <c:pt idx="330">
                  <c:v>59565.578404401705</c:v>
                </c:pt>
                <c:pt idx="331">
                  <c:v>59565.578404401705</c:v>
                </c:pt>
                <c:pt idx="332">
                  <c:v>59565.578404401705</c:v>
                </c:pt>
                <c:pt idx="333">
                  <c:v>59565.578404401705</c:v>
                </c:pt>
                <c:pt idx="334">
                  <c:v>59565.578404401705</c:v>
                </c:pt>
                <c:pt idx="335">
                  <c:v>59565.578404401705</c:v>
                </c:pt>
                <c:pt idx="336">
                  <c:v>59565.578404401705</c:v>
                </c:pt>
                <c:pt idx="337">
                  <c:v>59565.578404401705</c:v>
                </c:pt>
                <c:pt idx="338">
                  <c:v>59565.578404401705</c:v>
                </c:pt>
                <c:pt idx="339">
                  <c:v>59565.578404401705</c:v>
                </c:pt>
                <c:pt idx="340">
                  <c:v>59565.578404401705</c:v>
                </c:pt>
                <c:pt idx="341">
                  <c:v>59565.578404401705</c:v>
                </c:pt>
                <c:pt idx="342">
                  <c:v>59565.578404401705</c:v>
                </c:pt>
                <c:pt idx="343">
                  <c:v>59565.578404401705</c:v>
                </c:pt>
                <c:pt idx="344">
                  <c:v>59565.578404401705</c:v>
                </c:pt>
                <c:pt idx="345">
                  <c:v>59565.578404401705</c:v>
                </c:pt>
                <c:pt idx="346">
                  <c:v>59565.578404401705</c:v>
                </c:pt>
                <c:pt idx="347">
                  <c:v>59565.578404401705</c:v>
                </c:pt>
                <c:pt idx="348">
                  <c:v>59565.578404401705</c:v>
                </c:pt>
                <c:pt idx="349">
                  <c:v>59565.578404401705</c:v>
                </c:pt>
                <c:pt idx="350">
                  <c:v>59565.578404401705</c:v>
                </c:pt>
                <c:pt idx="351">
                  <c:v>59565.578404401705</c:v>
                </c:pt>
                <c:pt idx="352">
                  <c:v>59565.578404401705</c:v>
                </c:pt>
                <c:pt idx="353">
                  <c:v>59565.578404401705</c:v>
                </c:pt>
                <c:pt idx="354">
                  <c:v>59565.578404401705</c:v>
                </c:pt>
                <c:pt idx="355">
                  <c:v>59565.578404401705</c:v>
                </c:pt>
                <c:pt idx="356">
                  <c:v>59565.578404401705</c:v>
                </c:pt>
                <c:pt idx="357">
                  <c:v>59565.578404401705</c:v>
                </c:pt>
                <c:pt idx="358">
                  <c:v>59565.578404401705</c:v>
                </c:pt>
                <c:pt idx="359">
                  <c:v>59565.578404401705</c:v>
                </c:pt>
                <c:pt idx="360">
                  <c:v>59565.578404401705</c:v>
                </c:pt>
                <c:pt idx="361">
                  <c:v>59565.578404401705</c:v>
                </c:pt>
                <c:pt idx="362">
                  <c:v>59565.578404401705</c:v>
                </c:pt>
                <c:pt idx="363">
                  <c:v>59565.578404401705</c:v>
                </c:pt>
                <c:pt idx="364">
                  <c:v>59565.578404401705</c:v>
                </c:pt>
                <c:pt idx="365">
                  <c:v>59565.578404401705</c:v>
                </c:pt>
                <c:pt idx="366">
                  <c:v>59565.578404401705</c:v>
                </c:pt>
                <c:pt idx="367">
                  <c:v>59565.578404401705</c:v>
                </c:pt>
                <c:pt idx="368">
                  <c:v>59565.578404401705</c:v>
                </c:pt>
                <c:pt idx="369">
                  <c:v>59565.578404401705</c:v>
                </c:pt>
                <c:pt idx="370">
                  <c:v>59565.578404401705</c:v>
                </c:pt>
                <c:pt idx="371">
                  <c:v>59565.578404401705</c:v>
                </c:pt>
                <c:pt idx="372">
                  <c:v>59565.578404401705</c:v>
                </c:pt>
                <c:pt idx="373">
                  <c:v>59565.578404401705</c:v>
                </c:pt>
                <c:pt idx="374">
                  <c:v>59565.578404401705</c:v>
                </c:pt>
                <c:pt idx="375">
                  <c:v>59565.578404401705</c:v>
                </c:pt>
                <c:pt idx="376">
                  <c:v>59565.578404401705</c:v>
                </c:pt>
                <c:pt idx="377">
                  <c:v>59565.578404401705</c:v>
                </c:pt>
                <c:pt idx="378">
                  <c:v>59565.578404401705</c:v>
                </c:pt>
                <c:pt idx="379">
                  <c:v>59565.578404401705</c:v>
                </c:pt>
                <c:pt idx="380">
                  <c:v>59565.578404401705</c:v>
                </c:pt>
                <c:pt idx="381">
                  <c:v>59565.578404401705</c:v>
                </c:pt>
                <c:pt idx="382">
                  <c:v>59565.578404401705</c:v>
                </c:pt>
                <c:pt idx="383">
                  <c:v>59565.578404401705</c:v>
                </c:pt>
                <c:pt idx="384">
                  <c:v>59565.578404401705</c:v>
                </c:pt>
                <c:pt idx="385">
                  <c:v>59565.578404401705</c:v>
                </c:pt>
                <c:pt idx="386">
                  <c:v>59565.578404401705</c:v>
                </c:pt>
                <c:pt idx="387">
                  <c:v>59565.578404401705</c:v>
                </c:pt>
                <c:pt idx="388">
                  <c:v>59565.578404401705</c:v>
                </c:pt>
                <c:pt idx="389">
                  <c:v>59565.578404401705</c:v>
                </c:pt>
                <c:pt idx="390">
                  <c:v>59565.578404401705</c:v>
                </c:pt>
                <c:pt idx="391">
                  <c:v>59565.578404401705</c:v>
                </c:pt>
                <c:pt idx="392">
                  <c:v>59565.578404401705</c:v>
                </c:pt>
                <c:pt idx="393">
                  <c:v>59565.578404401705</c:v>
                </c:pt>
                <c:pt idx="394">
                  <c:v>59565.578404401705</c:v>
                </c:pt>
                <c:pt idx="395">
                  <c:v>59565.578404401705</c:v>
                </c:pt>
                <c:pt idx="396">
                  <c:v>59565.578404401705</c:v>
                </c:pt>
                <c:pt idx="397">
                  <c:v>59565.578404401705</c:v>
                </c:pt>
                <c:pt idx="398">
                  <c:v>59565.578404401705</c:v>
                </c:pt>
                <c:pt idx="399">
                  <c:v>59565.578404401705</c:v>
                </c:pt>
                <c:pt idx="400">
                  <c:v>59565.578404401705</c:v>
                </c:pt>
                <c:pt idx="401">
                  <c:v>59565.578404401705</c:v>
                </c:pt>
                <c:pt idx="402">
                  <c:v>59565.578404401705</c:v>
                </c:pt>
                <c:pt idx="403">
                  <c:v>59565.578404401705</c:v>
                </c:pt>
                <c:pt idx="404">
                  <c:v>59565.578404401705</c:v>
                </c:pt>
                <c:pt idx="405">
                  <c:v>59565.578404401705</c:v>
                </c:pt>
                <c:pt idx="406">
                  <c:v>59565.578404401705</c:v>
                </c:pt>
                <c:pt idx="407">
                  <c:v>59565.578404401705</c:v>
                </c:pt>
                <c:pt idx="408">
                  <c:v>59565.578404401705</c:v>
                </c:pt>
                <c:pt idx="409">
                  <c:v>59565.578404401705</c:v>
                </c:pt>
                <c:pt idx="410">
                  <c:v>59565.578404401705</c:v>
                </c:pt>
                <c:pt idx="411">
                  <c:v>59565.578404401705</c:v>
                </c:pt>
                <c:pt idx="412">
                  <c:v>59565.578404401705</c:v>
                </c:pt>
                <c:pt idx="413">
                  <c:v>59565.578404401705</c:v>
                </c:pt>
                <c:pt idx="414">
                  <c:v>59565.578404401705</c:v>
                </c:pt>
                <c:pt idx="415">
                  <c:v>59565.578404401705</c:v>
                </c:pt>
                <c:pt idx="416">
                  <c:v>59565.578404401705</c:v>
                </c:pt>
                <c:pt idx="417">
                  <c:v>59565.578404401705</c:v>
                </c:pt>
                <c:pt idx="418">
                  <c:v>59565.578404401705</c:v>
                </c:pt>
                <c:pt idx="419">
                  <c:v>59565.578404401705</c:v>
                </c:pt>
                <c:pt idx="420">
                  <c:v>59565.578404401705</c:v>
                </c:pt>
                <c:pt idx="421">
                  <c:v>59565.578404401705</c:v>
                </c:pt>
                <c:pt idx="422">
                  <c:v>59565.578404401705</c:v>
                </c:pt>
                <c:pt idx="423">
                  <c:v>59565.578404401705</c:v>
                </c:pt>
                <c:pt idx="424">
                  <c:v>59565.578404401705</c:v>
                </c:pt>
                <c:pt idx="425">
                  <c:v>59565.578404401705</c:v>
                </c:pt>
                <c:pt idx="426">
                  <c:v>59565.578404401705</c:v>
                </c:pt>
                <c:pt idx="427">
                  <c:v>59565.578404401705</c:v>
                </c:pt>
                <c:pt idx="428">
                  <c:v>59565.578404401705</c:v>
                </c:pt>
                <c:pt idx="429">
                  <c:v>59565.578404401705</c:v>
                </c:pt>
                <c:pt idx="430">
                  <c:v>59565.578404401705</c:v>
                </c:pt>
                <c:pt idx="431">
                  <c:v>59565.578404401705</c:v>
                </c:pt>
                <c:pt idx="432">
                  <c:v>59565.578404401705</c:v>
                </c:pt>
                <c:pt idx="433">
                  <c:v>59565.578404401705</c:v>
                </c:pt>
                <c:pt idx="434">
                  <c:v>59565.578404401705</c:v>
                </c:pt>
                <c:pt idx="435">
                  <c:v>59565.578404401705</c:v>
                </c:pt>
                <c:pt idx="436">
                  <c:v>59565.578404401705</c:v>
                </c:pt>
                <c:pt idx="437">
                  <c:v>59565.578404401705</c:v>
                </c:pt>
                <c:pt idx="438">
                  <c:v>59565.578404401705</c:v>
                </c:pt>
                <c:pt idx="439">
                  <c:v>59565.578404401705</c:v>
                </c:pt>
                <c:pt idx="440">
                  <c:v>59565.578404401705</c:v>
                </c:pt>
                <c:pt idx="441">
                  <c:v>59565.578404401705</c:v>
                </c:pt>
                <c:pt idx="442">
                  <c:v>59565.578404401705</c:v>
                </c:pt>
                <c:pt idx="443">
                  <c:v>59565.578404401705</c:v>
                </c:pt>
                <c:pt idx="444">
                  <c:v>59565.578404401705</c:v>
                </c:pt>
                <c:pt idx="445">
                  <c:v>59565.578404401705</c:v>
                </c:pt>
                <c:pt idx="446">
                  <c:v>59565.578404401705</c:v>
                </c:pt>
                <c:pt idx="447">
                  <c:v>59565.578404401705</c:v>
                </c:pt>
                <c:pt idx="448">
                  <c:v>59565.578404401705</c:v>
                </c:pt>
                <c:pt idx="449">
                  <c:v>59565.578404401705</c:v>
                </c:pt>
                <c:pt idx="450">
                  <c:v>59565.578404401705</c:v>
                </c:pt>
                <c:pt idx="451">
                  <c:v>59565.578404401705</c:v>
                </c:pt>
                <c:pt idx="452">
                  <c:v>59565.578404401705</c:v>
                </c:pt>
                <c:pt idx="453">
                  <c:v>59565.578404401705</c:v>
                </c:pt>
                <c:pt idx="454">
                  <c:v>59565.578404401705</c:v>
                </c:pt>
                <c:pt idx="455">
                  <c:v>59565.578404401705</c:v>
                </c:pt>
                <c:pt idx="456">
                  <c:v>59565.578404401705</c:v>
                </c:pt>
                <c:pt idx="457">
                  <c:v>59565.578404401705</c:v>
                </c:pt>
                <c:pt idx="458">
                  <c:v>59565.578404401705</c:v>
                </c:pt>
                <c:pt idx="459">
                  <c:v>59565.578404401705</c:v>
                </c:pt>
                <c:pt idx="460">
                  <c:v>59565.578404401705</c:v>
                </c:pt>
                <c:pt idx="461">
                  <c:v>59565.578404401705</c:v>
                </c:pt>
                <c:pt idx="462">
                  <c:v>59565.578404401705</c:v>
                </c:pt>
                <c:pt idx="463">
                  <c:v>59565.578404401705</c:v>
                </c:pt>
                <c:pt idx="464">
                  <c:v>59565.578404401705</c:v>
                </c:pt>
                <c:pt idx="465">
                  <c:v>59565.578404401705</c:v>
                </c:pt>
                <c:pt idx="466">
                  <c:v>59565.578404401705</c:v>
                </c:pt>
                <c:pt idx="467">
                  <c:v>59565.578404401705</c:v>
                </c:pt>
                <c:pt idx="468">
                  <c:v>59565.578404401705</c:v>
                </c:pt>
                <c:pt idx="469">
                  <c:v>59565.578404401705</c:v>
                </c:pt>
                <c:pt idx="470">
                  <c:v>59565.578404401705</c:v>
                </c:pt>
                <c:pt idx="471">
                  <c:v>59565.578404401705</c:v>
                </c:pt>
                <c:pt idx="472">
                  <c:v>59565.578404401705</c:v>
                </c:pt>
                <c:pt idx="473">
                  <c:v>59565.578404401705</c:v>
                </c:pt>
                <c:pt idx="474">
                  <c:v>59565.578404401705</c:v>
                </c:pt>
                <c:pt idx="475">
                  <c:v>59565.578404401705</c:v>
                </c:pt>
                <c:pt idx="476">
                  <c:v>59565.578404401705</c:v>
                </c:pt>
                <c:pt idx="477">
                  <c:v>59565.578404401705</c:v>
                </c:pt>
                <c:pt idx="478">
                  <c:v>59565.578404401705</c:v>
                </c:pt>
                <c:pt idx="479">
                  <c:v>59565.578404401705</c:v>
                </c:pt>
                <c:pt idx="480">
                  <c:v>59565.578404401705</c:v>
                </c:pt>
                <c:pt idx="481">
                  <c:v>59565.578404401705</c:v>
                </c:pt>
                <c:pt idx="482">
                  <c:v>59565.578404401705</c:v>
                </c:pt>
                <c:pt idx="483">
                  <c:v>59565.578404401705</c:v>
                </c:pt>
                <c:pt idx="484">
                  <c:v>59565.578404401705</c:v>
                </c:pt>
                <c:pt idx="485">
                  <c:v>59565.578404401705</c:v>
                </c:pt>
                <c:pt idx="486">
                  <c:v>59565.578404401705</c:v>
                </c:pt>
                <c:pt idx="487">
                  <c:v>59565.578404401705</c:v>
                </c:pt>
                <c:pt idx="488">
                  <c:v>59565.578404401705</c:v>
                </c:pt>
                <c:pt idx="489">
                  <c:v>59565.578404401705</c:v>
                </c:pt>
                <c:pt idx="490">
                  <c:v>59565.578404401705</c:v>
                </c:pt>
                <c:pt idx="491">
                  <c:v>59565.578404401705</c:v>
                </c:pt>
                <c:pt idx="492">
                  <c:v>59565.578404401705</c:v>
                </c:pt>
                <c:pt idx="493">
                  <c:v>59565.578404401705</c:v>
                </c:pt>
                <c:pt idx="494">
                  <c:v>59565.578404401705</c:v>
                </c:pt>
                <c:pt idx="495">
                  <c:v>59565.578404401705</c:v>
                </c:pt>
                <c:pt idx="496">
                  <c:v>59565.578404401705</c:v>
                </c:pt>
                <c:pt idx="497">
                  <c:v>59565.578404401705</c:v>
                </c:pt>
                <c:pt idx="498">
                  <c:v>59565.578404401705</c:v>
                </c:pt>
                <c:pt idx="499">
                  <c:v>59565.578404401705</c:v>
                </c:pt>
                <c:pt idx="500">
                  <c:v>59565.578404401705</c:v>
                </c:pt>
                <c:pt idx="501">
                  <c:v>59565.578404401705</c:v>
                </c:pt>
                <c:pt idx="502">
                  <c:v>59565.578404401705</c:v>
                </c:pt>
                <c:pt idx="503">
                  <c:v>59565.578404401705</c:v>
                </c:pt>
                <c:pt idx="504">
                  <c:v>59565.578404401705</c:v>
                </c:pt>
                <c:pt idx="505">
                  <c:v>59565.578404401705</c:v>
                </c:pt>
                <c:pt idx="506">
                  <c:v>59565.578404401705</c:v>
                </c:pt>
                <c:pt idx="507">
                  <c:v>59565.578404401705</c:v>
                </c:pt>
                <c:pt idx="508">
                  <c:v>59565.578404401705</c:v>
                </c:pt>
                <c:pt idx="509">
                  <c:v>59565.578404401705</c:v>
                </c:pt>
                <c:pt idx="510">
                  <c:v>59565.578404401705</c:v>
                </c:pt>
                <c:pt idx="511">
                  <c:v>59565.578404401705</c:v>
                </c:pt>
                <c:pt idx="512">
                  <c:v>59565.578404401705</c:v>
                </c:pt>
                <c:pt idx="513">
                  <c:v>59565.578404401705</c:v>
                </c:pt>
                <c:pt idx="514">
                  <c:v>59565.578404401705</c:v>
                </c:pt>
                <c:pt idx="515">
                  <c:v>59565.578404401705</c:v>
                </c:pt>
                <c:pt idx="516">
                  <c:v>59565.578404401705</c:v>
                </c:pt>
                <c:pt idx="517">
                  <c:v>59565.578404401705</c:v>
                </c:pt>
                <c:pt idx="518">
                  <c:v>59565.578404401705</c:v>
                </c:pt>
                <c:pt idx="519">
                  <c:v>59565.578404401705</c:v>
                </c:pt>
                <c:pt idx="520">
                  <c:v>59565.578404401705</c:v>
                </c:pt>
                <c:pt idx="521">
                  <c:v>59565.578404401705</c:v>
                </c:pt>
                <c:pt idx="522">
                  <c:v>59565.578404401705</c:v>
                </c:pt>
                <c:pt idx="523">
                  <c:v>59565.578404401705</c:v>
                </c:pt>
                <c:pt idx="524">
                  <c:v>59565.578404401705</c:v>
                </c:pt>
                <c:pt idx="525">
                  <c:v>59565.578404401705</c:v>
                </c:pt>
                <c:pt idx="526">
                  <c:v>59565.578404401705</c:v>
                </c:pt>
                <c:pt idx="527">
                  <c:v>59565.578404401705</c:v>
                </c:pt>
                <c:pt idx="528">
                  <c:v>59565.578404401705</c:v>
                </c:pt>
                <c:pt idx="529">
                  <c:v>59565.578404401705</c:v>
                </c:pt>
                <c:pt idx="530">
                  <c:v>59565.578404401705</c:v>
                </c:pt>
                <c:pt idx="531">
                  <c:v>59565.578404401705</c:v>
                </c:pt>
                <c:pt idx="532">
                  <c:v>59565.578404401705</c:v>
                </c:pt>
                <c:pt idx="533">
                  <c:v>59565.578404401705</c:v>
                </c:pt>
                <c:pt idx="534">
                  <c:v>59565.578404401705</c:v>
                </c:pt>
                <c:pt idx="535">
                  <c:v>59565.578404401705</c:v>
                </c:pt>
                <c:pt idx="536">
                  <c:v>59565.578404401705</c:v>
                </c:pt>
                <c:pt idx="537">
                  <c:v>59565.578404401705</c:v>
                </c:pt>
                <c:pt idx="538">
                  <c:v>59565.578404401705</c:v>
                </c:pt>
                <c:pt idx="539">
                  <c:v>59565.578404401705</c:v>
                </c:pt>
                <c:pt idx="540">
                  <c:v>59565.578404401705</c:v>
                </c:pt>
                <c:pt idx="541">
                  <c:v>59565.578404401705</c:v>
                </c:pt>
                <c:pt idx="542">
                  <c:v>59565.578404401705</c:v>
                </c:pt>
                <c:pt idx="543">
                  <c:v>59565.578404401705</c:v>
                </c:pt>
                <c:pt idx="544">
                  <c:v>59565.578404401705</c:v>
                </c:pt>
                <c:pt idx="545">
                  <c:v>59565.578404401705</c:v>
                </c:pt>
                <c:pt idx="546">
                  <c:v>59565.578404401705</c:v>
                </c:pt>
                <c:pt idx="547">
                  <c:v>59565.578404401705</c:v>
                </c:pt>
                <c:pt idx="548">
                  <c:v>59565.578404401705</c:v>
                </c:pt>
                <c:pt idx="549">
                  <c:v>59565.578404401705</c:v>
                </c:pt>
                <c:pt idx="550">
                  <c:v>59565.578404401705</c:v>
                </c:pt>
                <c:pt idx="551">
                  <c:v>59565.578404401705</c:v>
                </c:pt>
                <c:pt idx="552">
                  <c:v>59565.578404401705</c:v>
                </c:pt>
                <c:pt idx="553">
                  <c:v>59565.578404401705</c:v>
                </c:pt>
                <c:pt idx="554">
                  <c:v>59565.578404401705</c:v>
                </c:pt>
                <c:pt idx="555">
                  <c:v>59565.578404401705</c:v>
                </c:pt>
                <c:pt idx="556">
                  <c:v>59565.578404401705</c:v>
                </c:pt>
                <c:pt idx="557">
                  <c:v>59565.578404401705</c:v>
                </c:pt>
                <c:pt idx="558">
                  <c:v>59565.578404401705</c:v>
                </c:pt>
                <c:pt idx="559">
                  <c:v>59565.578404401705</c:v>
                </c:pt>
                <c:pt idx="560">
                  <c:v>59565.578404401705</c:v>
                </c:pt>
                <c:pt idx="561">
                  <c:v>59565.578404401705</c:v>
                </c:pt>
                <c:pt idx="562">
                  <c:v>59565.578404401705</c:v>
                </c:pt>
                <c:pt idx="563">
                  <c:v>59565.578404401705</c:v>
                </c:pt>
                <c:pt idx="564">
                  <c:v>59565.578404401705</c:v>
                </c:pt>
                <c:pt idx="565">
                  <c:v>59565.578404401705</c:v>
                </c:pt>
                <c:pt idx="566">
                  <c:v>59565.578404401705</c:v>
                </c:pt>
                <c:pt idx="567">
                  <c:v>59565.578404401705</c:v>
                </c:pt>
                <c:pt idx="568">
                  <c:v>59565.578404401705</c:v>
                </c:pt>
                <c:pt idx="569">
                  <c:v>59565.578404401705</c:v>
                </c:pt>
                <c:pt idx="570">
                  <c:v>59565.578404401705</c:v>
                </c:pt>
                <c:pt idx="571">
                  <c:v>59565.578404401705</c:v>
                </c:pt>
                <c:pt idx="572">
                  <c:v>59565.578404401705</c:v>
                </c:pt>
                <c:pt idx="573">
                  <c:v>59565.578404401705</c:v>
                </c:pt>
                <c:pt idx="574">
                  <c:v>59565.578404401705</c:v>
                </c:pt>
                <c:pt idx="575">
                  <c:v>59565.578404401705</c:v>
                </c:pt>
                <c:pt idx="576">
                  <c:v>59565.578404401705</c:v>
                </c:pt>
                <c:pt idx="577">
                  <c:v>59565.578404401705</c:v>
                </c:pt>
                <c:pt idx="578">
                  <c:v>59565.578404401705</c:v>
                </c:pt>
                <c:pt idx="579">
                  <c:v>59565.578404401705</c:v>
                </c:pt>
                <c:pt idx="580">
                  <c:v>59565.578404401705</c:v>
                </c:pt>
                <c:pt idx="581">
                  <c:v>59565.578404401705</c:v>
                </c:pt>
                <c:pt idx="582">
                  <c:v>59565.578404401705</c:v>
                </c:pt>
                <c:pt idx="583">
                  <c:v>59565.578404401705</c:v>
                </c:pt>
                <c:pt idx="584">
                  <c:v>59565.578404401705</c:v>
                </c:pt>
                <c:pt idx="585">
                  <c:v>59565.578404401705</c:v>
                </c:pt>
                <c:pt idx="586">
                  <c:v>59565.578404401705</c:v>
                </c:pt>
                <c:pt idx="587">
                  <c:v>59565.578404401705</c:v>
                </c:pt>
                <c:pt idx="588">
                  <c:v>59565.578404401705</c:v>
                </c:pt>
                <c:pt idx="589">
                  <c:v>59565.578404401705</c:v>
                </c:pt>
                <c:pt idx="590">
                  <c:v>59565.578404401705</c:v>
                </c:pt>
                <c:pt idx="591">
                  <c:v>59565.578404401705</c:v>
                </c:pt>
                <c:pt idx="592">
                  <c:v>59565.578404401705</c:v>
                </c:pt>
                <c:pt idx="593">
                  <c:v>59565.578404401705</c:v>
                </c:pt>
                <c:pt idx="594">
                  <c:v>59565.578404401705</c:v>
                </c:pt>
                <c:pt idx="595">
                  <c:v>59565.578404401705</c:v>
                </c:pt>
                <c:pt idx="596">
                  <c:v>59565.578404401705</c:v>
                </c:pt>
                <c:pt idx="597">
                  <c:v>59565.578404401705</c:v>
                </c:pt>
                <c:pt idx="598">
                  <c:v>59565.578404401705</c:v>
                </c:pt>
                <c:pt idx="599">
                  <c:v>59565.578404401705</c:v>
                </c:pt>
                <c:pt idx="600">
                  <c:v>59565.578404401705</c:v>
                </c:pt>
                <c:pt idx="601">
                  <c:v>59565.578404401705</c:v>
                </c:pt>
                <c:pt idx="602">
                  <c:v>59565.578404401705</c:v>
                </c:pt>
              </c:numCache>
            </c:numRef>
          </c:xVal>
          <c:yVal>
            <c:numRef>
              <c:f>'ΤΟΜΗ_1 (2)'!$J$3:$J$605</c:f>
              <c:numCache>
                <c:formatCode>General</c:formatCode>
                <c:ptCount val="603"/>
                <c:pt idx="0">
                  <c:v>-1.9081444473902365</c:v>
                </c:pt>
                <c:pt idx="1">
                  <c:v>-1.9081444473902365</c:v>
                </c:pt>
                <c:pt idx="2">
                  <c:v>-1.9081444473902365</c:v>
                </c:pt>
                <c:pt idx="3">
                  <c:v>-1.9081444473902365</c:v>
                </c:pt>
                <c:pt idx="4">
                  <c:v>-1.9081444473902365</c:v>
                </c:pt>
                <c:pt idx="5">
                  <c:v>-1.9081444473902365</c:v>
                </c:pt>
                <c:pt idx="6">
                  <c:v>-1.9081444473902365</c:v>
                </c:pt>
                <c:pt idx="7">
                  <c:v>-1.9081444473902365</c:v>
                </c:pt>
                <c:pt idx="8">
                  <c:v>-1.9081444473902365</c:v>
                </c:pt>
                <c:pt idx="9">
                  <c:v>-1.9081444473902365</c:v>
                </c:pt>
                <c:pt idx="10">
                  <c:v>-1.9081444473902365</c:v>
                </c:pt>
                <c:pt idx="11">
                  <c:v>-1.9081444473902365</c:v>
                </c:pt>
                <c:pt idx="12">
                  <c:v>-1.9081444473902365</c:v>
                </c:pt>
                <c:pt idx="13">
                  <c:v>-1.9081444473902365</c:v>
                </c:pt>
                <c:pt idx="14">
                  <c:v>-1.9081444473902365</c:v>
                </c:pt>
                <c:pt idx="15">
                  <c:v>-1.9081444473902365</c:v>
                </c:pt>
                <c:pt idx="16">
                  <c:v>-1.9081444473902365</c:v>
                </c:pt>
                <c:pt idx="17">
                  <c:v>-1.9081444473902365</c:v>
                </c:pt>
                <c:pt idx="18">
                  <c:v>-1.9081444473902365</c:v>
                </c:pt>
                <c:pt idx="19">
                  <c:v>-1.9081444473902365</c:v>
                </c:pt>
                <c:pt idx="20">
                  <c:v>-1.9081444473902365</c:v>
                </c:pt>
                <c:pt idx="21">
                  <c:v>-1.9081444473902365</c:v>
                </c:pt>
                <c:pt idx="22">
                  <c:v>-1.9081444473902365</c:v>
                </c:pt>
                <c:pt idx="23">
                  <c:v>-1.9081444473902365</c:v>
                </c:pt>
                <c:pt idx="24">
                  <c:v>-1.9081444473902365</c:v>
                </c:pt>
                <c:pt idx="25">
                  <c:v>-1.9081444473902365</c:v>
                </c:pt>
                <c:pt idx="26">
                  <c:v>-1.9081444473902365</c:v>
                </c:pt>
                <c:pt idx="27">
                  <c:v>-1.9081444473902365</c:v>
                </c:pt>
                <c:pt idx="28">
                  <c:v>-1.9081444473902365</c:v>
                </c:pt>
                <c:pt idx="29">
                  <c:v>-1.9081444473902365</c:v>
                </c:pt>
                <c:pt idx="30">
                  <c:v>-1.9081444473902365</c:v>
                </c:pt>
                <c:pt idx="31">
                  <c:v>-1.9081444473902365</c:v>
                </c:pt>
                <c:pt idx="32">
                  <c:v>-1.9081444473902365</c:v>
                </c:pt>
                <c:pt idx="33">
                  <c:v>-0.61720552464026479</c:v>
                </c:pt>
                <c:pt idx="34">
                  <c:v>-6.0997732408933913E-3</c:v>
                </c:pt>
                <c:pt idx="35">
                  <c:v>3.0383752024998323E-3</c:v>
                </c:pt>
                <c:pt idx="36">
                  <c:v>9.4259651884782691E-3</c:v>
                </c:pt>
                <c:pt idx="37">
                  <c:v>-2.2139580793331497</c:v>
                </c:pt>
                <c:pt idx="38">
                  <c:v>-6.2294402774027784</c:v>
                </c:pt>
                <c:pt idx="39">
                  <c:v>-7.3166791418600621</c:v>
                </c:pt>
                <c:pt idx="40">
                  <c:v>-10.142332258443407</c:v>
                </c:pt>
                <c:pt idx="41">
                  <c:v>-13.570221971894036</c:v>
                </c:pt>
                <c:pt idx="42">
                  <c:v>-16.534067305674665</c:v>
                </c:pt>
                <c:pt idx="43">
                  <c:v>-17.211136924815559</c:v>
                </c:pt>
                <c:pt idx="44">
                  <c:v>-19.734250507955291</c:v>
                </c:pt>
                <c:pt idx="45">
                  <c:v>-22.459458815535921</c:v>
                </c:pt>
                <c:pt idx="46">
                  <c:v>-24.809093588916546</c:v>
                </c:pt>
                <c:pt idx="47">
                  <c:v>-25.067708193011057</c:v>
                </c:pt>
                <c:pt idx="48">
                  <c:v>-26.601639602997178</c:v>
                </c:pt>
                <c:pt idx="49">
                  <c:v>-27.775546485277804</c:v>
                </c:pt>
                <c:pt idx="50">
                  <c:v>-28.434344685958433</c:v>
                </c:pt>
                <c:pt idx="51">
                  <c:v>-28.473080980706552</c:v>
                </c:pt>
                <c:pt idx="52">
                  <c:v>-28.887978973439061</c:v>
                </c:pt>
                <c:pt idx="53">
                  <c:v>-28.977681936019692</c:v>
                </c:pt>
                <c:pt idx="54">
                  <c:v>-28.792449686400317</c:v>
                </c:pt>
                <c:pt idx="55">
                  <c:v>-28.783004100802049</c:v>
                </c:pt>
                <c:pt idx="56">
                  <c:v>-27.909006552380944</c:v>
                </c:pt>
                <c:pt idx="57">
                  <c:v>-26.499429469661575</c:v>
                </c:pt>
                <c:pt idx="58">
                  <c:v>-24.445999395697548</c:v>
                </c:pt>
                <c:pt idx="59">
                  <c:v>-24.315222973142202</c:v>
                </c:pt>
                <c:pt idx="60">
                  <c:v>-22.104769311222832</c:v>
                </c:pt>
                <c:pt idx="61">
                  <c:v>-20.122194496003459</c:v>
                </c:pt>
                <c:pt idx="62">
                  <c:v>-17.838015583193041</c:v>
                </c:pt>
                <c:pt idx="63">
                  <c:v>-17.434538695984088</c:v>
                </c:pt>
                <c:pt idx="64">
                  <c:v>-14.330971169364718</c:v>
                </c:pt>
                <c:pt idx="65">
                  <c:v>-9.6785792178153454</c:v>
                </c:pt>
                <c:pt idx="66">
                  <c:v>-4.7995726065356061</c:v>
                </c:pt>
                <c:pt idx="67">
                  <c:v>-3.6106155137119735</c:v>
                </c:pt>
                <c:pt idx="68">
                  <c:v>-0.34955673348660188</c:v>
                </c:pt>
                <c:pt idx="69">
                  <c:v>3.9563713127694911E-3</c:v>
                </c:pt>
                <c:pt idx="70">
                  <c:v>6.6851852088971597E-3</c:v>
                </c:pt>
                <c:pt idx="71">
                  <c:v>-5.151515127858719E-3</c:v>
                </c:pt>
                <c:pt idx="72">
                  <c:v>0.42130166094151278</c:v>
                </c:pt>
                <c:pt idx="73">
                  <c:v>1.2676842182908841</c:v>
                </c:pt>
                <c:pt idx="74">
                  <c:v>1.9241191401034001</c:v>
                </c:pt>
                <c:pt idx="75">
                  <c:v>2.2906127750002558</c:v>
                </c:pt>
                <c:pt idx="76">
                  <c:v>2.2906127750002558</c:v>
                </c:pt>
                <c:pt idx="77">
                  <c:v>2.2906127750002558</c:v>
                </c:pt>
                <c:pt idx="78">
                  <c:v>2.2906127750002558</c:v>
                </c:pt>
                <c:pt idx="79">
                  <c:v>2.2906127750002558</c:v>
                </c:pt>
                <c:pt idx="80">
                  <c:v>2.2906127750002558</c:v>
                </c:pt>
                <c:pt idx="81">
                  <c:v>2.2906127750002558</c:v>
                </c:pt>
                <c:pt idx="82">
                  <c:v>2.2906127750002558</c:v>
                </c:pt>
                <c:pt idx="83">
                  <c:v>2.2906127750002558</c:v>
                </c:pt>
                <c:pt idx="84">
                  <c:v>2.2906127750002558</c:v>
                </c:pt>
                <c:pt idx="85">
                  <c:v>2.2906127750002558</c:v>
                </c:pt>
                <c:pt idx="86">
                  <c:v>2.2906127750002558</c:v>
                </c:pt>
                <c:pt idx="87">
                  <c:v>2.2906127750002558</c:v>
                </c:pt>
                <c:pt idx="88">
                  <c:v>2.2906127750002558</c:v>
                </c:pt>
                <c:pt idx="89">
                  <c:v>2.2906127750002558</c:v>
                </c:pt>
                <c:pt idx="90">
                  <c:v>2.2906127750002558</c:v>
                </c:pt>
                <c:pt idx="91">
                  <c:v>2.2906127750002558</c:v>
                </c:pt>
                <c:pt idx="92">
                  <c:v>2.2906127750002558</c:v>
                </c:pt>
                <c:pt idx="93">
                  <c:v>2.2906127750002558</c:v>
                </c:pt>
                <c:pt idx="94">
                  <c:v>2.2906127750002558</c:v>
                </c:pt>
                <c:pt idx="95">
                  <c:v>2.2906127750002558</c:v>
                </c:pt>
                <c:pt idx="96">
                  <c:v>2.2906127750002558</c:v>
                </c:pt>
                <c:pt idx="97">
                  <c:v>2.2906127750002558</c:v>
                </c:pt>
                <c:pt idx="98">
                  <c:v>2.2906127750002558</c:v>
                </c:pt>
                <c:pt idx="99">
                  <c:v>2.2906127750002558</c:v>
                </c:pt>
                <c:pt idx="100">
                  <c:v>2.2906127750002558</c:v>
                </c:pt>
                <c:pt idx="101">
                  <c:v>2.2906127750002558</c:v>
                </c:pt>
                <c:pt idx="102">
                  <c:v>2.2906127750002558</c:v>
                </c:pt>
                <c:pt idx="103">
                  <c:v>2.2906127750002558</c:v>
                </c:pt>
                <c:pt idx="104">
                  <c:v>2.2906127750002558</c:v>
                </c:pt>
                <c:pt idx="105">
                  <c:v>2.2906127750002558</c:v>
                </c:pt>
                <c:pt idx="106">
                  <c:v>2.2906127750002558</c:v>
                </c:pt>
                <c:pt idx="107">
                  <c:v>2.2906127750002558</c:v>
                </c:pt>
                <c:pt idx="108">
                  <c:v>2.2906127750002558</c:v>
                </c:pt>
                <c:pt idx="109">
                  <c:v>2.2906127750002558</c:v>
                </c:pt>
                <c:pt idx="110">
                  <c:v>2.2906127750002558</c:v>
                </c:pt>
                <c:pt idx="111">
                  <c:v>2.2906127750002558</c:v>
                </c:pt>
                <c:pt idx="112">
                  <c:v>2.2906127750002558</c:v>
                </c:pt>
                <c:pt idx="113">
                  <c:v>2.2906127750002558</c:v>
                </c:pt>
                <c:pt idx="114">
                  <c:v>2.2906127750002558</c:v>
                </c:pt>
                <c:pt idx="115">
                  <c:v>2.2906127750002558</c:v>
                </c:pt>
                <c:pt idx="116">
                  <c:v>2.2906127750002558</c:v>
                </c:pt>
                <c:pt idx="117">
                  <c:v>2.2906127750002558</c:v>
                </c:pt>
                <c:pt idx="118">
                  <c:v>2.2906127750002558</c:v>
                </c:pt>
                <c:pt idx="119">
                  <c:v>2.2906127750002558</c:v>
                </c:pt>
                <c:pt idx="120">
                  <c:v>2.2906127750002558</c:v>
                </c:pt>
                <c:pt idx="121">
                  <c:v>2.2906127750002558</c:v>
                </c:pt>
                <c:pt idx="122">
                  <c:v>2.2906127750002558</c:v>
                </c:pt>
                <c:pt idx="123">
                  <c:v>2.2906127750002558</c:v>
                </c:pt>
                <c:pt idx="124">
                  <c:v>2.2906127750002558</c:v>
                </c:pt>
                <c:pt idx="125">
                  <c:v>2.2906127750002558</c:v>
                </c:pt>
                <c:pt idx="126">
                  <c:v>2.2906127750002558</c:v>
                </c:pt>
                <c:pt idx="127">
                  <c:v>2.2906127750002558</c:v>
                </c:pt>
                <c:pt idx="128">
                  <c:v>2.2906127750002558</c:v>
                </c:pt>
                <c:pt idx="129">
                  <c:v>2.2906127750002558</c:v>
                </c:pt>
                <c:pt idx="130">
                  <c:v>2.2906127750002558</c:v>
                </c:pt>
                <c:pt idx="131">
                  <c:v>2.2906127750002558</c:v>
                </c:pt>
                <c:pt idx="132">
                  <c:v>2.2906127750002558</c:v>
                </c:pt>
                <c:pt idx="133">
                  <c:v>2.2906127750002558</c:v>
                </c:pt>
                <c:pt idx="134">
                  <c:v>2.2906127750002558</c:v>
                </c:pt>
                <c:pt idx="135">
                  <c:v>2.2906127750002558</c:v>
                </c:pt>
                <c:pt idx="136">
                  <c:v>2.2906127750002558</c:v>
                </c:pt>
                <c:pt idx="137">
                  <c:v>2.2906127750002558</c:v>
                </c:pt>
                <c:pt idx="138">
                  <c:v>2.2906127750002558</c:v>
                </c:pt>
                <c:pt idx="139">
                  <c:v>2.2906127750002558</c:v>
                </c:pt>
                <c:pt idx="140">
                  <c:v>2.2906127750002558</c:v>
                </c:pt>
                <c:pt idx="141">
                  <c:v>2.2906127750002558</c:v>
                </c:pt>
                <c:pt idx="142">
                  <c:v>2.2906127750002558</c:v>
                </c:pt>
                <c:pt idx="143">
                  <c:v>2.2906127750002558</c:v>
                </c:pt>
                <c:pt idx="144">
                  <c:v>2.2906127750002558</c:v>
                </c:pt>
                <c:pt idx="145">
                  <c:v>2.2906127750002558</c:v>
                </c:pt>
                <c:pt idx="146">
                  <c:v>2.2906127750002558</c:v>
                </c:pt>
                <c:pt idx="147">
                  <c:v>2.2906127750002558</c:v>
                </c:pt>
                <c:pt idx="148">
                  <c:v>2.2906127750002558</c:v>
                </c:pt>
                <c:pt idx="149">
                  <c:v>2.2906127750002558</c:v>
                </c:pt>
                <c:pt idx="150">
                  <c:v>2.2906127750002558</c:v>
                </c:pt>
                <c:pt idx="151">
                  <c:v>2.2906127750002558</c:v>
                </c:pt>
                <c:pt idx="152">
                  <c:v>2.2906127750002558</c:v>
                </c:pt>
                <c:pt idx="153">
                  <c:v>2.2906127750002558</c:v>
                </c:pt>
                <c:pt idx="154">
                  <c:v>2.2906127750002558</c:v>
                </c:pt>
                <c:pt idx="155">
                  <c:v>2.2906127750002558</c:v>
                </c:pt>
                <c:pt idx="156">
                  <c:v>2.2906127750002558</c:v>
                </c:pt>
                <c:pt idx="157">
                  <c:v>2.2906127750002558</c:v>
                </c:pt>
                <c:pt idx="158">
                  <c:v>2.2906127750002558</c:v>
                </c:pt>
                <c:pt idx="159">
                  <c:v>2.2906127750002558</c:v>
                </c:pt>
                <c:pt idx="160">
                  <c:v>2.2906127750002558</c:v>
                </c:pt>
                <c:pt idx="161">
                  <c:v>2.2906127750002558</c:v>
                </c:pt>
                <c:pt idx="162">
                  <c:v>2.2906127750002558</c:v>
                </c:pt>
                <c:pt idx="163">
                  <c:v>2.2906127750002558</c:v>
                </c:pt>
                <c:pt idx="164">
                  <c:v>2.2906127750002558</c:v>
                </c:pt>
                <c:pt idx="165">
                  <c:v>2.2906127750002558</c:v>
                </c:pt>
                <c:pt idx="166">
                  <c:v>2.2906127750002558</c:v>
                </c:pt>
                <c:pt idx="167">
                  <c:v>2.2906127750002558</c:v>
                </c:pt>
                <c:pt idx="168">
                  <c:v>2.2906127750002558</c:v>
                </c:pt>
                <c:pt idx="169">
                  <c:v>2.2906127750002558</c:v>
                </c:pt>
                <c:pt idx="170">
                  <c:v>2.2906127750002558</c:v>
                </c:pt>
                <c:pt idx="171">
                  <c:v>2.2906127750002558</c:v>
                </c:pt>
                <c:pt idx="172">
                  <c:v>2.2906127750002558</c:v>
                </c:pt>
                <c:pt idx="173">
                  <c:v>2.2906127750002558</c:v>
                </c:pt>
                <c:pt idx="174">
                  <c:v>2.2906127750002558</c:v>
                </c:pt>
                <c:pt idx="175">
                  <c:v>2.2906127750002558</c:v>
                </c:pt>
                <c:pt idx="176">
                  <c:v>2.2906127750002558</c:v>
                </c:pt>
                <c:pt idx="177">
                  <c:v>2.2906127750002558</c:v>
                </c:pt>
                <c:pt idx="178">
                  <c:v>2.2906127750002558</c:v>
                </c:pt>
                <c:pt idx="179">
                  <c:v>2.2906127750002558</c:v>
                </c:pt>
                <c:pt idx="180">
                  <c:v>2.2906127750002558</c:v>
                </c:pt>
                <c:pt idx="181">
                  <c:v>2.2906127750002558</c:v>
                </c:pt>
                <c:pt idx="182">
                  <c:v>2.2906127750002558</c:v>
                </c:pt>
                <c:pt idx="183">
                  <c:v>2.2906127750002558</c:v>
                </c:pt>
                <c:pt idx="184">
                  <c:v>2.2906127750002558</c:v>
                </c:pt>
                <c:pt idx="185">
                  <c:v>2.2906127750002558</c:v>
                </c:pt>
                <c:pt idx="186">
                  <c:v>2.2906127750002558</c:v>
                </c:pt>
                <c:pt idx="187">
                  <c:v>2.2906127750002558</c:v>
                </c:pt>
                <c:pt idx="188">
                  <c:v>2.2906127750002558</c:v>
                </c:pt>
                <c:pt idx="189">
                  <c:v>2.2906127750002558</c:v>
                </c:pt>
                <c:pt idx="190">
                  <c:v>2.2906127750002558</c:v>
                </c:pt>
                <c:pt idx="191">
                  <c:v>2.2906127750002558</c:v>
                </c:pt>
                <c:pt idx="192">
                  <c:v>2.2906127750002558</c:v>
                </c:pt>
                <c:pt idx="193">
                  <c:v>2.2906127750002558</c:v>
                </c:pt>
                <c:pt idx="194">
                  <c:v>2.2906127750002558</c:v>
                </c:pt>
                <c:pt idx="195">
                  <c:v>2.2906127750002558</c:v>
                </c:pt>
                <c:pt idx="196">
                  <c:v>2.2906127750002558</c:v>
                </c:pt>
                <c:pt idx="197">
                  <c:v>2.2906127750002558</c:v>
                </c:pt>
                <c:pt idx="198">
                  <c:v>2.2906127750002558</c:v>
                </c:pt>
                <c:pt idx="199">
                  <c:v>2.2906127750002558</c:v>
                </c:pt>
                <c:pt idx="200">
                  <c:v>2.2906127750002558</c:v>
                </c:pt>
                <c:pt idx="201">
                  <c:v>2.2906127750002558</c:v>
                </c:pt>
                <c:pt idx="202">
                  <c:v>2.2906127750002558</c:v>
                </c:pt>
                <c:pt idx="203">
                  <c:v>2.2906127750002558</c:v>
                </c:pt>
                <c:pt idx="204">
                  <c:v>2.2906127750002558</c:v>
                </c:pt>
                <c:pt idx="205">
                  <c:v>2.2906127750002558</c:v>
                </c:pt>
                <c:pt idx="206">
                  <c:v>2.2906127750002558</c:v>
                </c:pt>
                <c:pt idx="207">
                  <c:v>2.2906127750002558</c:v>
                </c:pt>
                <c:pt idx="208">
                  <c:v>2.2906127750002558</c:v>
                </c:pt>
                <c:pt idx="209">
                  <c:v>2.2906127750002558</c:v>
                </c:pt>
                <c:pt idx="210">
                  <c:v>2.2906127750002558</c:v>
                </c:pt>
                <c:pt idx="211">
                  <c:v>2.2906127750002558</c:v>
                </c:pt>
                <c:pt idx="212">
                  <c:v>2.2906127750002558</c:v>
                </c:pt>
                <c:pt idx="213">
                  <c:v>2.2906127750002558</c:v>
                </c:pt>
                <c:pt idx="214">
                  <c:v>2.2906127750002558</c:v>
                </c:pt>
                <c:pt idx="215">
                  <c:v>2.2906127750002558</c:v>
                </c:pt>
                <c:pt idx="216">
                  <c:v>2.2906127750002558</c:v>
                </c:pt>
                <c:pt idx="217">
                  <c:v>2.2906127750002558</c:v>
                </c:pt>
                <c:pt idx="218">
                  <c:v>2.2906127750002558</c:v>
                </c:pt>
                <c:pt idx="219">
                  <c:v>2.2906127750002558</c:v>
                </c:pt>
                <c:pt idx="220">
                  <c:v>2.2906127750002558</c:v>
                </c:pt>
                <c:pt idx="221">
                  <c:v>2.2906127750002558</c:v>
                </c:pt>
                <c:pt idx="222">
                  <c:v>2.2906127750002558</c:v>
                </c:pt>
                <c:pt idx="223">
                  <c:v>2.2906127750002558</c:v>
                </c:pt>
                <c:pt idx="224">
                  <c:v>2.2906127750002558</c:v>
                </c:pt>
                <c:pt idx="225">
                  <c:v>2.2906127750002558</c:v>
                </c:pt>
                <c:pt idx="226">
                  <c:v>2.2906127750002558</c:v>
                </c:pt>
                <c:pt idx="227">
                  <c:v>2.2906127750002558</c:v>
                </c:pt>
                <c:pt idx="228">
                  <c:v>2.2906127750002558</c:v>
                </c:pt>
                <c:pt idx="229">
                  <c:v>2.2906127750002558</c:v>
                </c:pt>
                <c:pt idx="230">
                  <c:v>2.2906127750002558</c:v>
                </c:pt>
                <c:pt idx="231">
                  <c:v>2.2906127750002558</c:v>
                </c:pt>
                <c:pt idx="232">
                  <c:v>2.2906127750002558</c:v>
                </c:pt>
                <c:pt idx="233">
                  <c:v>2.2906127750002558</c:v>
                </c:pt>
                <c:pt idx="234">
                  <c:v>2.2906127750002558</c:v>
                </c:pt>
                <c:pt idx="235">
                  <c:v>2.2906127750002558</c:v>
                </c:pt>
                <c:pt idx="236">
                  <c:v>2.2906127750002558</c:v>
                </c:pt>
                <c:pt idx="237">
                  <c:v>2.2906127750002558</c:v>
                </c:pt>
                <c:pt idx="238">
                  <c:v>2.2906127750002558</c:v>
                </c:pt>
                <c:pt idx="239">
                  <c:v>2.2906127750002558</c:v>
                </c:pt>
                <c:pt idx="240">
                  <c:v>2.2906127750002558</c:v>
                </c:pt>
                <c:pt idx="241">
                  <c:v>2.2906127750002558</c:v>
                </c:pt>
                <c:pt idx="242">
                  <c:v>2.2906127750002558</c:v>
                </c:pt>
                <c:pt idx="243">
                  <c:v>2.2906127750002558</c:v>
                </c:pt>
                <c:pt idx="244">
                  <c:v>2.2906127750002558</c:v>
                </c:pt>
                <c:pt idx="245">
                  <c:v>2.2906127750002558</c:v>
                </c:pt>
                <c:pt idx="246">
                  <c:v>2.2906127750002558</c:v>
                </c:pt>
                <c:pt idx="247">
                  <c:v>2.2906127750002558</c:v>
                </c:pt>
                <c:pt idx="248">
                  <c:v>2.2906127750002558</c:v>
                </c:pt>
                <c:pt idx="249">
                  <c:v>2.2906127750002558</c:v>
                </c:pt>
                <c:pt idx="250">
                  <c:v>2.2906127750002558</c:v>
                </c:pt>
                <c:pt idx="251">
                  <c:v>2.2906127750002558</c:v>
                </c:pt>
                <c:pt idx="252">
                  <c:v>2.2906127750002558</c:v>
                </c:pt>
                <c:pt idx="253">
                  <c:v>2.2906127750002558</c:v>
                </c:pt>
                <c:pt idx="254">
                  <c:v>2.2906127750002558</c:v>
                </c:pt>
                <c:pt idx="255">
                  <c:v>2.2906127750002558</c:v>
                </c:pt>
                <c:pt idx="256">
                  <c:v>2.2906127750002558</c:v>
                </c:pt>
                <c:pt idx="257">
                  <c:v>2.2906127750002558</c:v>
                </c:pt>
                <c:pt idx="258">
                  <c:v>2.2906127750002558</c:v>
                </c:pt>
                <c:pt idx="259">
                  <c:v>2.2906127750002558</c:v>
                </c:pt>
                <c:pt idx="260">
                  <c:v>2.2906127750002558</c:v>
                </c:pt>
                <c:pt idx="261">
                  <c:v>2.2906127750002558</c:v>
                </c:pt>
                <c:pt idx="262">
                  <c:v>2.2906127750002558</c:v>
                </c:pt>
                <c:pt idx="263">
                  <c:v>2.2906127750002558</c:v>
                </c:pt>
                <c:pt idx="264">
                  <c:v>2.2906127750002558</c:v>
                </c:pt>
                <c:pt idx="265">
                  <c:v>2.2906127750002558</c:v>
                </c:pt>
                <c:pt idx="266">
                  <c:v>2.2906127750002558</c:v>
                </c:pt>
                <c:pt idx="267">
                  <c:v>2.2906127750002558</c:v>
                </c:pt>
                <c:pt idx="268">
                  <c:v>2.2906127750002558</c:v>
                </c:pt>
                <c:pt idx="269">
                  <c:v>2.2906127750002558</c:v>
                </c:pt>
                <c:pt idx="270">
                  <c:v>2.2906127750002558</c:v>
                </c:pt>
                <c:pt idx="271">
                  <c:v>2.2906127750002558</c:v>
                </c:pt>
                <c:pt idx="272">
                  <c:v>2.2906127750002558</c:v>
                </c:pt>
                <c:pt idx="273">
                  <c:v>2.2906127750002558</c:v>
                </c:pt>
                <c:pt idx="274">
                  <c:v>2.2906127750002558</c:v>
                </c:pt>
                <c:pt idx="275">
                  <c:v>2.2906127750002558</c:v>
                </c:pt>
                <c:pt idx="276">
                  <c:v>2.2906127750002558</c:v>
                </c:pt>
                <c:pt idx="277">
                  <c:v>2.2906127750002558</c:v>
                </c:pt>
                <c:pt idx="278">
                  <c:v>2.2906127750002558</c:v>
                </c:pt>
                <c:pt idx="279">
                  <c:v>2.2906127750002558</c:v>
                </c:pt>
                <c:pt idx="280">
                  <c:v>2.2906127750002558</c:v>
                </c:pt>
                <c:pt idx="281">
                  <c:v>2.2906127750002558</c:v>
                </c:pt>
                <c:pt idx="282">
                  <c:v>2.2906127750002558</c:v>
                </c:pt>
                <c:pt idx="283">
                  <c:v>2.2906127750002558</c:v>
                </c:pt>
                <c:pt idx="284">
                  <c:v>2.2906127750002558</c:v>
                </c:pt>
                <c:pt idx="285">
                  <c:v>2.2906127750002558</c:v>
                </c:pt>
                <c:pt idx="286">
                  <c:v>2.2906127750002558</c:v>
                </c:pt>
                <c:pt idx="287">
                  <c:v>2.2906127750002558</c:v>
                </c:pt>
                <c:pt idx="288">
                  <c:v>2.2906127750002558</c:v>
                </c:pt>
                <c:pt idx="289">
                  <c:v>2.2906127750002558</c:v>
                </c:pt>
                <c:pt idx="290">
                  <c:v>2.2906127750002558</c:v>
                </c:pt>
                <c:pt idx="291">
                  <c:v>2.2906127750002558</c:v>
                </c:pt>
                <c:pt idx="292">
                  <c:v>2.2906127750002558</c:v>
                </c:pt>
                <c:pt idx="293">
                  <c:v>2.2906127750002558</c:v>
                </c:pt>
                <c:pt idx="294">
                  <c:v>2.2906127750002558</c:v>
                </c:pt>
                <c:pt idx="295">
                  <c:v>2.2906127750002558</c:v>
                </c:pt>
                <c:pt idx="296">
                  <c:v>2.2906127750002558</c:v>
                </c:pt>
                <c:pt idx="297">
                  <c:v>2.2906127750002558</c:v>
                </c:pt>
                <c:pt idx="298">
                  <c:v>2.2906127750002558</c:v>
                </c:pt>
                <c:pt idx="299">
                  <c:v>2.2906127750002558</c:v>
                </c:pt>
                <c:pt idx="300">
                  <c:v>2.2906127750002558</c:v>
                </c:pt>
                <c:pt idx="301">
                  <c:v>2.2906127750002558</c:v>
                </c:pt>
                <c:pt idx="302">
                  <c:v>2.2906127750002558</c:v>
                </c:pt>
                <c:pt idx="303">
                  <c:v>2.2906127750002558</c:v>
                </c:pt>
                <c:pt idx="304">
                  <c:v>2.2906127750002558</c:v>
                </c:pt>
                <c:pt idx="305">
                  <c:v>2.2906127750002558</c:v>
                </c:pt>
                <c:pt idx="306">
                  <c:v>2.2906127750002558</c:v>
                </c:pt>
                <c:pt idx="307">
                  <c:v>2.2906127750002558</c:v>
                </c:pt>
                <c:pt idx="308">
                  <c:v>2.2906127750002558</c:v>
                </c:pt>
                <c:pt idx="309">
                  <c:v>2.2906127750002558</c:v>
                </c:pt>
                <c:pt idx="310">
                  <c:v>2.2906127750002558</c:v>
                </c:pt>
                <c:pt idx="311">
                  <c:v>2.2906127750002558</c:v>
                </c:pt>
                <c:pt idx="312">
                  <c:v>2.2906127750002558</c:v>
                </c:pt>
                <c:pt idx="313">
                  <c:v>2.2906127750002558</c:v>
                </c:pt>
                <c:pt idx="314">
                  <c:v>2.2906127750002558</c:v>
                </c:pt>
                <c:pt idx="315">
                  <c:v>2.2906127750002558</c:v>
                </c:pt>
                <c:pt idx="316">
                  <c:v>2.2906127750002558</c:v>
                </c:pt>
                <c:pt idx="317">
                  <c:v>2.2906127750002558</c:v>
                </c:pt>
                <c:pt idx="318">
                  <c:v>2.2906127750002558</c:v>
                </c:pt>
                <c:pt idx="319">
                  <c:v>2.2906127750002558</c:v>
                </c:pt>
                <c:pt idx="320">
                  <c:v>2.2906127750002558</c:v>
                </c:pt>
                <c:pt idx="321">
                  <c:v>2.2906127750002558</c:v>
                </c:pt>
                <c:pt idx="322">
                  <c:v>2.2906127750002558</c:v>
                </c:pt>
                <c:pt idx="323">
                  <c:v>2.2906127750002558</c:v>
                </c:pt>
                <c:pt idx="324">
                  <c:v>2.2906127750002558</c:v>
                </c:pt>
                <c:pt idx="325">
                  <c:v>2.2906127750002558</c:v>
                </c:pt>
                <c:pt idx="326">
                  <c:v>2.2906127750002558</c:v>
                </c:pt>
                <c:pt idx="327">
                  <c:v>2.2906127750002558</c:v>
                </c:pt>
                <c:pt idx="328">
                  <c:v>2.2906127750002558</c:v>
                </c:pt>
                <c:pt idx="329">
                  <c:v>2.2906127750002558</c:v>
                </c:pt>
                <c:pt idx="330">
                  <c:v>2.2906127750002558</c:v>
                </c:pt>
                <c:pt idx="331">
                  <c:v>2.2906127750002558</c:v>
                </c:pt>
                <c:pt idx="332">
                  <c:v>2.2906127750002558</c:v>
                </c:pt>
                <c:pt idx="333">
                  <c:v>2.2906127750002558</c:v>
                </c:pt>
                <c:pt idx="334">
                  <c:v>2.2906127750002558</c:v>
                </c:pt>
                <c:pt idx="335">
                  <c:v>2.2906127750002558</c:v>
                </c:pt>
                <c:pt idx="336">
                  <c:v>2.2906127750002558</c:v>
                </c:pt>
                <c:pt idx="337">
                  <c:v>2.2906127750002558</c:v>
                </c:pt>
                <c:pt idx="338">
                  <c:v>2.2906127750002558</c:v>
                </c:pt>
                <c:pt idx="339">
                  <c:v>2.2906127750002558</c:v>
                </c:pt>
                <c:pt idx="340">
                  <c:v>2.2906127750002558</c:v>
                </c:pt>
                <c:pt idx="341">
                  <c:v>2.2906127750002558</c:v>
                </c:pt>
                <c:pt idx="342">
                  <c:v>2.2906127750002558</c:v>
                </c:pt>
                <c:pt idx="343">
                  <c:v>2.2906127750002558</c:v>
                </c:pt>
                <c:pt idx="344">
                  <c:v>2.2906127750002558</c:v>
                </c:pt>
                <c:pt idx="345">
                  <c:v>2.2906127750002558</c:v>
                </c:pt>
                <c:pt idx="346">
                  <c:v>2.2906127750002558</c:v>
                </c:pt>
                <c:pt idx="347">
                  <c:v>2.2906127750002558</c:v>
                </c:pt>
                <c:pt idx="348">
                  <c:v>2.2906127750002558</c:v>
                </c:pt>
                <c:pt idx="349">
                  <c:v>2.2906127750002558</c:v>
                </c:pt>
                <c:pt idx="350">
                  <c:v>2.2906127750002558</c:v>
                </c:pt>
                <c:pt idx="351">
                  <c:v>2.2906127750002558</c:v>
                </c:pt>
                <c:pt idx="352">
                  <c:v>2.2906127750002558</c:v>
                </c:pt>
                <c:pt idx="353">
                  <c:v>2.2906127750002558</c:v>
                </c:pt>
                <c:pt idx="354">
                  <c:v>2.2906127750002558</c:v>
                </c:pt>
                <c:pt idx="355">
                  <c:v>2.2906127750002558</c:v>
                </c:pt>
                <c:pt idx="356">
                  <c:v>2.2906127750002558</c:v>
                </c:pt>
                <c:pt idx="357">
                  <c:v>2.2906127750002558</c:v>
                </c:pt>
                <c:pt idx="358">
                  <c:v>2.2906127750002558</c:v>
                </c:pt>
                <c:pt idx="359">
                  <c:v>2.2906127750002558</c:v>
                </c:pt>
                <c:pt idx="360">
                  <c:v>2.2906127750002558</c:v>
                </c:pt>
                <c:pt idx="361">
                  <c:v>2.2906127750002558</c:v>
                </c:pt>
                <c:pt idx="362">
                  <c:v>2.2906127750002558</c:v>
                </c:pt>
                <c:pt idx="363">
                  <c:v>2.2906127750002558</c:v>
                </c:pt>
                <c:pt idx="364">
                  <c:v>2.2906127750002558</c:v>
                </c:pt>
                <c:pt idx="365">
                  <c:v>2.2906127750002558</c:v>
                </c:pt>
                <c:pt idx="366">
                  <c:v>2.2906127750002558</c:v>
                </c:pt>
                <c:pt idx="367">
                  <c:v>2.2906127750002558</c:v>
                </c:pt>
                <c:pt idx="368">
                  <c:v>2.2906127750002558</c:v>
                </c:pt>
                <c:pt idx="369">
                  <c:v>2.2906127750002558</c:v>
                </c:pt>
                <c:pt idx="370">
                  <c:v>2.2906127750002558</c:v>
                </c:pt>
                <c:pt idx="371">
                  <c:v>2.2906127750002558</c:v>
                </c:pt>
                <c:pt idx="372">
                  <c:v>2.2906127750002558</c:v>
                </c:pt>
                <c:pt idx="373">
                  <c:v>2.2906127750002558</c:v>
                </c:pt>
                <c:pt idx="374">
                  <c:v>2.2906127750002558</c:v>
                </c:pt>
                <c:pt idx="375">
                  <c:v>2.2906127750002558</c:v>
                </c:pt>
                <c:pt idx="376">
                  <c:v>2.2906127750002558</c:v>
                </c:pt>
                <c:pt idx="377">
                  <c:v>2.2906127750002558</c:v>
                </c:pt>
                <c:pt idx="378">
                  <c:v>2.2906127750002558</c:v>
                </c:pt>
                <c:pt idx="379">
                  <c:v>2.2906127750002558</c:v>
                </c:pt>
                <c:pt idx="380">
                  <c:v>2.2906127750002558</c:v>
                </c:pt>
                <c:pt idx="381">
                  <c:v>2.2906127750002558</c:v>
                </c:pt>
                <c:pt idx="382">
                  <c:v>2.2906127750002558</c:v>
                </c:pt>
                <c:pt idx="383">
                  <c:v>2.2906127750002558</c:v>
                </c:pt>
                <c:pt idx="384">
                  <c:v>2.2906127750002558</c:v>
                </c:pt>
                <c:pt idx="385">
                  <c:v>2.2906127750002558</c:v>
                </c:pt>
                <c:pt idx="386">
                  <c:v>2.2906127750002558</c:v>
                </c:pt>
                <c:pt idx="387">
                  <c:v>2.2906127750002558</c:v>
                </c:pt>
                <c:pt idx="388">
                  <c:v>2.2906127750002558</c:v>
                </c:pt>
                <c:pt idx="389">
                  <c:v>2.2906127750002558</c:v>
                </c:pt>
                <c:pt idx="390">
                  <c:v>2.2906127750002558</c:v>
                </c:pt>
                <c:pt idx="391">
                  <c:v>2.2906127750002558</c:v>
                </c:pt>
                <c:pt idx="392">
                  <c:v>2.2906127750002558</c:v>
                </c:pt>
                <c:pt idx="393">
                  <c:v>2.2906127750002558</c:v>
                </c:pt>
                <c:pt idx="394">
                  <c:v>2.2906127750002558</c:v>
                </c:pt>
                <c:pt idx="395">
                  <c:v>2.2906127750002558</c:v>
                </c:pt>
                <c:pt idx="396">
                  <c:v>2.2906127750002558</c:v>
                </c:pt>
                <c:pt idx="397">
                  <c:v>2.2906127750002558</c:v>
                </c:pt>
                <c:pt idx="398">
                  <c:v>2.2906127750002558</c:v>
                </c:pt>
                <c:pt idx="399">
                  <c:v>2.2906127750002558</c:v>
                </c:pt>
                <c:pt idx="400">
                  <c:v>2.2906127750002558</c:v>
                </c:pt>
                <c:pt idx="401">
                  <c:v>2.2906127750002558</c:v>
                </c:pt>
                <c:pt idx="402">
                  <c:v>2.2906127750002558</c:v>
                </c:pt>
                <c:pt idx="403">
                  <c:v>2.2906127750002558</c:v>
                </c:pt>
                <c:pt idx="404">
                  <c:v>2.2906127750002558</c:v>
                </c:pt>
                <c:pt idx="405">
                  <c:v>2.2906127750002558</c:v>
                </c:pt>
                <c:pt idx="406">
                  <c:v>2.2906127750002558</c:v>
                </c:pt>
                <c:pt idx="407">
                  <c:v>2.2906127750002558</c:v>
                </c:pt>
                <c:pt idx="408">
                  <c:v>2.2906127750002558</c:v>
                </c:pt>
                <c:pt idx="409">
                  <c:v>2.2906127750002558</c:v>
                </c:pt>
                <c:pt idx="410">
                  <c:v>2.2906127750002558</c:v>
                </c:pt>
                <c:pt idx="411">
                  <c:v>2.2906127750002558</c:v>
                </c:pt>
                <c:pt idx="412">
                  <c:v>2.2906127750002558</c:v>
                </c:pt>
                <c:pt idx="413">
                  <c:v>2.2906127750002558</c:v>
                </c:pt>
                <c:pt idx="414">
                  <c:v>2.2906127750002558</c:v>
                </c:pt>
                <c:pt idx="415">
                  <c:v>2.2906127750002558</c:v>
                </c:pt>
                <c:pt idx="416">
                  <c:v>2.2906127750002558</c:v>
                </c:pt>
                <c:pt idx="417">
                  <c:v>2.2906127750002558</c:v>
                </c:pt>
                <c:pt idx="418">
                  <c:v>2.2906127750002558</c:v>
                </c:pt>
                <c:pt idx="419">
                  <c:v>2.2906127750002558</c:v>
                </c:pt>
                <c:pt idx="420">
                  <c:v>2.2906127750002558</c:v>
                </c:pt>
                <c:pt idx="421">
                  <c:v>2.2906127750002558</c:v>
                </c:pt>
                <c:pt idx="422">
                  <c:v>2.2906127750002558</c:v>
                </c:pt>
                <c:pt idx="423">
                  <c:v>2.2906127750002558</c:v>
                </c:pt>
                <c:pt idx="424">
                  <c:v>2.2906127750002558</c:v>
                </c:pt>
                <c:pt idx="425">
                  <c:v>2.2906127750002558</c:v>
                </c:pt>
                <c:pt idx="426">
                  <c:v>2.2906127750002558</c:v>
                </c:pt>
                <c:pt idx="427">
                  <c:v>2.2906127750002558</c:v>
                </c:pt>
                <c:pt idx="428">
                  <c:v>2.2906127750002558</c:v>
                </c:pt>
                <c:pt idx="429">
                  <c:v>2.2906127750002558</c:v>
                </c:pt>
                <c:pt idx="430">
                  <c:v>2.2906127750002558</c:v>
                </c:pt>
                <c:pt idx="431">
                  <c:v>2.2906127750002558</c:v>
                </c:pt>
                <c:pt idx="432">
                  <c:v>2.2906127750002558</c:v>
                </c:pt>
                <c:pt idx="433">
                  <c:v>2.2906127750002558</c:v>
                </c:pt>
                <c:pt idx="434">
                  <c:v>2.2906127750002558</c:v>
                </c:pt>
                <c:pt idx="435">
                  <c:v>2.2906127750002558</c:v>
                </c:pt>
                <c:pt idx="436">
                  <c:v>2.2906127750002558</c:v>
                </c:pt>
                <c:pt idx="437">
                  <c:v>2.2906127750002558</c:v>
                </c:pt>
                <c:pt idx="438">
                  <c:v>2.2906127750002558</c:v>
                </c:pt>
                <c:pt idx="439">
                  <c:v>2.2906127750002558</c:v>
                </c:pt>
                <c:pt idx="440">
                  <c:v>2.2906127750002558</c:v>
                </c:pt>
                <c:pt idx="441">
                  <c:v>2.2906127750002558</c:v>
                </c:pt>
                <c:pt idx="442">
                  <c:v>2.2906127750002558</c:v>
                </c:pt>
                <c:pt idx="443">
                  <c:v>2.2906127750002558</c:v>
                </c:pt>
                <c:pt idx="444">
                  <c:v>2.2906127750002558</c:v>
                </c:pt>
                <c:pt idx="445">
                  <c:v>2.2906127750002558</c:v>
                </c:pt>
                <c:pt idx="446">
                  <c:v>2.2906127750002558</c:v>
                </c:pt>
                <c:pt idx="447">
                  <c:v>2.2906127750002558</c:v>
                </c:pt>
                <c:pt idx="448">
                  <c:v>2.2906127750002558</c:v>
                </c:pt>
                <c:pt idx="449">
                  <c:v>2.2906127750002558</c:v>
                </c:pt>
                <c:pt idx="450">
                  <c:v>2.2906127750002558</c:v>
                </c:pt>
                <c:pt idx="451">
                  <c:v>2.2906127750002558</c:v>
                </c:pt>
                <c:pt idx="452">
                  <c:v>2.2906127750002558</c:v>
                </c:pt>
                <c:pt idx="453">
                  <c:v>2.2906127750002558</c:v>
                </c:pt>
                <c:pt idx="454">
                  <c:v>2.2906127750002558</c:v>
                </c:pt>
                <c:pt idx="455">
                  <c:v>2.2906127750002558</c:v>
                </c:pt>
                <c:pt idx="456">
                  <c:v>2.2906127750002558</c:v>
                </c:pt>
                <c:pt idx="457">
                  <c:v>2.2906127750002558</c:v>
                </c:pt>
                <c:pt idx="458">
                  <c:v>2.2906127750002558</c:v>
                </c:pt>
                <c:pt idx="459">
                  <c:v>2.2906127750002558</c:v>
                </c:pt>
                <c:pt idx="460">
                  <c:v>2.2906127750002558</c:v>
                </c:pt>
                <c:pt idx="461">
                  <c:v>2.2906127750002558</c:v>
                </c:pt>
                <c:pt idx="462">
                  <c:v>2.2906127750002558</c:v>
                </c:pt>
                <c:pt idx="463">
                  <c:v>2.2906127750002558</c:v>
                </c:pt>
                <c:pt idx="464">
                  <c:v>2.2906127750002558</c:v>
                </c:pt>
                <c:pt idx="465">
                  <c:v>2.2906127750002558</c:v>
                </c:pt>
                <c:pt idx="466">
                  <c:v>2.2906127750002558</c:v>
                </c:pt>
                <c:pt idx="467">
                  <c:v>2.2906127750002558</c:v>
                </c:pt>
                <c:pt idx="468">
                  <c:v>2.2906127750002558</c:v>
                </c:pt>
                <c:pt idx="469">
                  <c:v>2.2906127750002558</c:v>
                </c:pt>
                <c:pt idx="470">
                  <c:v>2.2906127750002558</c:v>
                </c:pt>
                <c:pt idx="471">
                  <c:v>2.2906127750002558</c:v>
                </c:pt>
                <c:pt idx="472">
                  <c:v>2.2906127750002558</c:v>
                </c:pt>
                <c:pt idx="473">
                  <c:v>2.2906127750002558</c:v>
                </c:pt>
                <c:pt idx="474">
                  <c:v>2.2906127750002558</c:v>
                </c:pt>
                <c:pt idx="475">
                  <c:v>2.2906127750002558</c:v>
                </c:pt>
                <c:pt idx="476">
                  <c:v>2.2906127750002558</c:v>
                </c:pt>
                <c:pt idx="477">
                  <c:v>2.2906127750002558</c:v>
                </c:pt>
                <c:pt idx="478">
                  <c:v>2.2906127750002558</c:v>
                </c:pt>
                <c:pt idx="479">
                  <c:v>2.2906127750002558</c:v>
                </c:pt>
                <c:pt idx="480">
                  <c:v>2.2906127750002558</c:v>
                </c:pt>
                <c:pt idx="481">
                  <c:v>2.2906127750002558</c:v>
                </c:pt>
                <c:pt idx="482">
                  <c:v>2.2906127750002558</c:v>
                </c:pt>
                <c:pt idx="483">
                  <c:v>2.2906127750002558</c:v>
                </c:pt>
                <c:pt idx="484">
                  <c:v>2.2906127750002558</c:v>
                </c:pt>
                <c:pt idx="485">
                  <c:v>2.2906127750002558</c:v>
                </c:pt>
                <c:pt idx="486">
                  <c:v>2.2906127750002558</c:v>
                </c:pt>
                <c:pt idx="487">
                  <c:v>2.2906127750002558</c:v>
                </c:pt>
                <c:pt idx="488">
                  <c:v>2.2906127750002558</c:v>
                </c:pt>
                <c:pt idx="489">
                  <c:v>2.2906127750002558</c:v>
                </c:pt>
                <c:pt idx="490">
                  <c:v>2.2906127750002558</c:v>
                </c:pt>
                <c:pt idx="491">
                  <c:v>2.2906127750002558</c:v>
                </c:pt>
                <c:pt idx="492">
                  <c:v>2.2906127750002558</c:v>
                </c:pt>
                <c:pt idx="493">
                  <c:v>2.2906127750002558</c:v>
                </c:pt>
                <c:pt idx="494">
                  <c:v>2.2906127750002558</c:v>
                </c:pt>
                <c:pt idx="495">
                  <c:v>2.2906127750002558</c:v>
                </c:pt>
                <c:pt idx="496">
                  <c:v>2.2906127750002558</c:v>
                </c:pt>
                <c:pt idx="497">
                  <c:v>2.2906127750002558</c:v>
                </c:pt>
                <c:pt idx="498">
                  <c:v>2.2906127750002558</c:v>
                </c:pt>
                <c:pt idx="499">
                  <c:v>2.2906127750002558</c:v>
                </c:pt>
                <c:pt idx="500">
                  <c:v>2.2906127750002558</c:v>
                </c:pt>
                <c:pt idx="501">
                  <c:v>2.2906127750002558</c:v>
                </c:pt>
                <c:pt idx="502">
                  <c:v>2.2906127750002558</c:v>
                </c:pt>
                <c:pt idx="503">
                  <c:v>2.2906127750002558</c:v>
                </c:pt>
                <c:pt idx="504">
                  <c:v>2.2906127750002558</c:v>
                </c:pt>
                <c:pt idx="505">
                  <c:v>2.2906127750002558</c:v>
                </c:pt>
                <c:pt idx="506">
                  <c:v>2.2906127750002558</c:v>
                </c:pt>
                <c:pt idx="507">
                  <c:v>2.2906127750002558</c:v>
                </c:pt>
                <c:pt idx="508">
                  <c:v>2.2906127750002558</c:v>
                </c:pt>
                <c:pt idx="509">
                  <c:v>2.2906127750002558</c:v>
                </c:pt>
                <c:pt idx="510">
                  <c:v>2.2906127750002558</c:v>
                </c:pt>
                <c:pt idx="511">
                  <c:v>2.2906127750002558</c:v>
                </c:pt>
                <c:pt idx="512">
                  <c:v>2.2906127750002558</c:v>
                </c:pt>
                <c:pt idx="513">
                  <c:v>2.2906127750002558</c:v>
                </c:pt>
                <c:pt idx="514">
                  <c:v>2.2906127750002558</c:v>
                </c:pt>
                <c:pt idx="515">
                  <c:v>2.2906127750002558</c:v>
                </c:pt>
                <c:pt idx="516">
                  <c:v>2.2906127750002558</c:v>
                </c:pt>
                <c:pt idx="517">
                  <c:v>2.2906127750002558</c:v>
                </c:pt>
                <c:pt idx="518">
                  <c:v>2.2906127750002558</c:v>
                </c:pt>
                <c:pt idx="519">
                  <c:v>2.2906127750002558</c:v>
                </c:pt>
                <c:pt idx="520">
                  <c:v>2.2906127750002558</c:v>
                </c:pt>
                <c:pt idx="521">
                  <c:v>2.2906127750002558</c:v>
                </c:pt>
                <c:pt idx="522">
                  <c:v>2.2906127750002558</c:v>
                </c:pt>
                <c:pt idx="523">
                  <c:v>2.2906127750002558</c:v>
                </c:pt>
                <c:pt idx="524">
                  <c:v>2.2906127750002558</c:v>
                </c:pt>
                <c:pt idx="525">
                  <c:v>2.2906127750002558</c:v>
                </c:pt>
                <c:pt idx="526">
                  <c:v>2.2906127750002558</c:v>
                </c:pt>
                <c:pt idx="527">
                  <c:v>2.2906127750002558</c:v>
                </c:pt>
                <c:pt idx="528">
                  <c:v>2.2906127750002558</c:v>
                </c:pt>
                <c:pt idx="529">
                  <c:v>2.2906127750002558</c:v>
                </c:pt>
                <c:pt idx="530">
                  <c:v>2.2906127750002558</c:v>
                </c:pt>
                <c:pt idx="531">
                  <c:v>2.2906127750002558</c:v>
                </c:pt>
                <c:pt idx="532">
                  <c:v>2.2906127750002558</c:v>
                </c:pt>
                <c:pt idx="533">
                  <c:v>2.2906127750002558</c:v>
                </c:pt>
                <c:pt idx="534">
                  <c:v>2.2906127750002558</c:v>
                </c:pt>
                <c:pt idx="535">
                  <c:v>2.2906127750002558</c:v>
                </c:pt>
                <c:pt idx="536">
                  <c:v>2.2906127750002558</c:v>
                </c:pt>
                <c:pt idx="537">
                  <c:v>2.2906127750002558</c:v>
                </c:pt>
                <c:pt idx="538">
                  <c:v>2.2906127750002558</c:v>
                </c:pt>
                <c:pt idx="539">
                  <c:v>2.2906127750002558</c:v>
                </c:pt>
                <c:pt idx="540">
                  <c:v>2.2906127750002558</c:v>
                </c:pt>
                <c:pt idx="541">
                  <c:v>2.2906127750002558</c:v>
                </c:pt>
                <c:pt idx="542">
                  <c:v>2.2906127750002558</c:v>
                </c:pt>
                <c:pt idx="543">
                  <c:v>2.2906127750002558</c:v>
                </c:pt>
                <c:pt idx="544">
                  <c:v>2.2906127750002558</c:v>
                </c:pt>
                <c:pt idx="545">
                  <c:v>2.2906127750002558</c:v>
                </c:pt>
                <c:pt idx="546">
                  <c:v>2.2906127750002558</c:v>
                </c:pt>
                <c:pt idx="547">
                  <c:v>2.2906127750002558</c:v>
                </c:pt>
                <c:pt idx="548">
                  <c:v>2.2906127750002558</c:v>
                </c:pt>
                <c:pt idx="549">
                  <c:v>2.2906127750002558</c:v>
                </c:pt>
                <c:pt idx="550">
                  <c:v>2.2906127750002558</c:v>
                </c:pt>
                <c:pt idx="551">
                  <c:v>2.2906127750002558</c:v>
                </c:pt>
                <c:pt idx="552">
                  <c:v>2.2906127750002558</c:v>
                </c:pt>
                <c:pt idx="553">
                  <c:v>2.2906127750002558</c:v>
                </c:pt>
                <c:pt idx="554">
                  <c:v>2.2906127750002558</c:v>
                </c:pt>
                <c:pt idx="555">
                  <c:v>2.2906127750002558</c:v>
                </c:pt>
                <c:pt idx="556">
                  <c:v>2.2906127750002558</c:v>
                </c:pt>
                <c:pt idx="557">
                  <c:v>2.2906127750002558</c:v>
                </c:pt>
                <c:pt idx="558">
                  <c:v>2.2906127750002558</c:v>
                </c:pt>
                <c:pt idx="559">
                  <c:v>2.2906127750002558</c:v>
                </c:pt>
                <c:pt idx="560">
                  <c:v>2.2906127750002558</c:v>
                </c:pt>
                <c:pt idx="561">
                  <c:v>2.2906127750002558</c:v>
                </c:pt>
                <c:pt idx="562">
                  <c:v>2.2906127750002558</c:v>
                </c:pt>
                <c:pt idx="563">
                  <c:v>2.2906127750002558</c:v>
                </c:pt>
                <c:pt idx="564">
                  <c:v>2.2906127750002558</c:v>
                </c:pt>
                <c:pt idx="565">
                  <c:v>2.2906127750002558</c:v>
                </c:pt>
                <c:pt idx="566">
                  <c:v>2.2906127750002558</c:v>
                </c:pt>
                <c:pt idx="567">
                  <c:v>2.2906127750002558</c:v>
                </c:pt>
                <c:pt idx="568">
                  <c:v>2.2906127750002558</c:v>
                </c:pt>
                <c:pt idx="569">
                  <c:v>2.2906127750002558</c:v>
                </c:pt>
                <c:pt idx="570">
                  <c:v>2.2906127750002558</c:v>
                </c:pt>
                <c:pt idx="571">
                  <c:v>2.2906127750002558</c:v>
                </c:pt>
                <c:pt idx="572">
                  <c:v>2.2906127750002558</c:v>
                </c:pt>
                <c:pt idx="573">
                  <c:v>2.2906127750002558</c:v>
                </c:pt>
                <c:pt idx="574">
                  <c:v>2.2906127750002558</c:v>
                </c:pt>
                <c:pt idx="575">
                  <c:v>2.2906127750002558</c:v>
                </c:pt>
                <c:pt idx="576">
                  <c:v>2.2906127750002558</c:v>
                </c:pt>
                <c:pt idx="577">
                  <c:v>2.2906127750002558</c:v>
                </c:pt>
                <c:pt idx="578">
                  <c:v>2.2906127750002558</c:v>
                </c:pt>
                <c:pt idx="579">
                  <c:v>2.2906127750002558</c:v>
                </c:pt>
                <c:pt idx="580">
                  <c:v>2.2906127750002558</c:v>
                </c:pt>
                <c:pt idx="581">
                  <c:v>2.2906127750002558</c:v>
                </c:pt>
                <c:pt idx="582">
                  <c:v>2.2906127750002558</c:v>
                </c:pt>
                <c:pt idx="583">
                  <c:v>2.2906127750002558</c:v>
                </c:pt>
                <c:pt idx="584">
                  <c:v>2.2906127750002558</c:v>
                </c:pt>
                <c:pt idx="585">
                  <c:v>2.2906127750002558</c:v>
                </c:pt>
                <c:pt idx="586">
                  <c:v>2.2906127750002558</c:v>
                </c:pt>
                <c:pt idx="587">
                  <c:v>2.2906127750002558</c:v>
                </c:pt>
                <c:pt idx="588">
                  <c:v>2.2906127750002558</c:v>
                </c:pt>
                <c:pt idx="589">
                  <c:v>2.2906127750002558</c:v>
                </c:pt>
                <c:pt idx="590">
                  <c:v>2.2906127750002558</c:v>
                </c:pt>
                <c:pt idx="591">
                  <c:v>2.2906127750002558</c:v>
                </c:pt>
                <c:pt idx="592">
                  <c:v>2.2906127750002558</c:v>
                </c:pt>
                <c:pt idx="593">
                  <c:v>2.2906127750002558</c:v>
                </c:pt>
                <c:pt idx="594">
                  <c:v>2.2906127750002558</c:v>
                </c:pt>
                <c:pt idx="595">
                  <c:v>2.2906127750002558</c:v>
                </c:pt>
                <c:pt idx="596">
                  <c:v>2.2906127750002558</c:v>
                </c:pt>
                <c:pt idx="597">
                  <c:v>2.2906127750002558</c:v>
                </c:pt>
                <c:pt idx="598">
                  <c:v>2.2906127750002558</c:v>
                </c:pt>
                <c:pt idx="599">
                  <c:v>2.2906127750002558</c:v>
                </c:pt>
                <c:pt idx="600">
                  <c:v>2.2906127750002558</c:v>
                </c:pt>
                <c:pt idx="601">
                  <c:v>2.2906127750002558</c:v>
                </c:pt>
                <c:pt idx="602">
                  <c:v>2.2906127750002558</c:v>
                </c:pt>
              </c:numCache>
            </c:numRef>
          </c:yVal>
        </c:ser>
        <c:ser>
          <c:idx val="1"/>
          <c:order val="2"/>
          <c:spPr>
            <a:ln w="15875">
              <a:headEnd type="stealth"/>
              <a:tailEnd type="stealth"/>
            </a:ln>
          </c:spPr>
          <c:marker>
            <c:symbol val="none"/>
          </c:marker>
          <c:xVal>
            <c:numRef>
              <c:f>'ΤΟΜΗ_1 (2)'!$X$27:$X$34</c:f>
              <c:numCache>
                <c:formatCode>General</c:formatCode>
                <c:ptCount val="8"/>
                <c:pt idx="0">
                  <c:v>30344.728621110302</c:v>
                </c:pt>
                <c:pt idx="1">
                  <c:v>32592.486296748102</c:v>
                </c:pt>
                <c:pt idx="3">
                  <c:v>32592.486296748102</c:v>
                </c:pt>
                <c:pt idx="4">
                  <c:v>30080.2865416235</c:v>
                </c:pt>
                <c:pt idx="6">
                  <c:v>35170.796571744402</c:v>
                </c:pt>
                <c:pt idx="7">
                  <c:v>32592.486296748102</c:v>
                </c:pt>
              </c:numCache>
            </c:numRef>
          </c:xVal>
          <c:yVal>
            <c:numRef>
              <c:f>'ΤΟΜΗ_1 (2)'!$Y$27:$Y$34</c:f>
              <c:numCache>
                <c:formatCode>General</c:formatCode>
                <c:ptCount val="8"/>
                <c:pt idx="0">
                  <c:v>-7.2444204840049231</c:v>
                </c:pt>
                <c:pt idx="1">
                  <c:v>-7.2444204840049231</c:v>
                </c:pt>
                <c:pt idx="3">
                  <c:v>-14.488840968009846</c:v>
                </c:pt>
                <c:pt idx="4">
                  <c:v>-14.488840968009846</c:v>
                </c:pt>
                <c:pt idx="6">
                  <c:v>-21.733261452014769</c:v>
                </c:pt>
                <c:pt idx="7">
                  <c:v>-21.733261452014769</c:v>
                </c:pt>
              </c:numCache>
            </c:numRef>
          </c:yVal>
        </c:ser>
        <c:ser>
          <c:idx val="10"/>
          <c:order val="3"/>
          <c:tx>
            <c:strRef>
              <c:f>'ΤΟΜΗ_1 (2)'!$Q$47</c:f>
              <c:strCache>
                <c:ptCount val="1"/>
                <c:pt idx="0">
                  <c:v>Δg1/4</c:v>
                </c:pt>
              </c:strCache>
            </c:strRef>
          </c:tx>
          <c:marker>
            <c:symbol val="none"/>
          </c:marker>
          <c:dLbls>
            <c:dLblPos val="t"/>
            <c:showSerName val="1"/>
          </c:dLbls>
          <c:xVal>
            <c:numRef>
              <c:f>'ΤΟΜΗ_1 (2)'!$R$47</c:f>
              <c:numCache>
                <c:formatCode>General</c:formatCode>
                <c:ptCount val="1"/>
                <c:pt idx="0">
                  <c:v>25069.109135348641</c:v>
                </c:pt>
              </c:numCache>
            </c:numRef>
          </c:xVal>
          <c:yVal>
            <c:numRef>
              <c:f>'ΤΟΜΗ_1 (2)'!$S$47</c:f>
              <c:numCache>
                <c:formatCode>General</c:formatCode>
                <c:ptCount val="1"/>
                <c:pt idx="0">
                  <c:v>-7.2444204840049231</c:v>
                </c:pt>
              </c:numCache>
            </c:numRef>
          </c:yVal>
        </c:ser>
        <c:ser>
          <c:idx val="2"/>
          <c:order val="4"/>
          <c:tx>
            <c:strRef>
              <c:f>'ΤΟΜΗ_1 (2)'!$Q$44</c:f>
              <c:strCache>
                <c:ptCount val="1"/>
                <c:pt idx="0">
                  <c:v>Δg1/2</c:v>
                </c:pt>
              </c:strCache>
            </c:strRef>
          </c:tx>
          <c:marker>
            <c:symbol val="none"/>
          </c:marker>
          <c:dLbls>
            <c:spPr>
              <a:solidFill>
                <a:schemeClr val="bg2"/>
              </a:solidFill>
            </c:spPr>
            <c:dLblPos val="t"/>
            <c:showSerName val="1"/>
          </c:dLbls>
          <c:xVal>
            <c:numRef>
              <c:f>'ΤΟΜΗ_1 (2)'!$R$44</c:f>
              <c:numCache>
                <c:formatCode>General</c:formatCode>
                <c:ptCount val="1"/>
                <c:pt idx="0">
                  <c:v>21455.646192546672</c:v>
                </c:pt>
              </c:numCache>
            </c:numRef>
          </c:xVal>
          <c:yVal>
            <c:numRef>
              <c:f>'ΤΟΜΗ_1 (2)'!$S$44</c:f>
              <c:numCache>
                <c:formatCode>General</c:formatCode>
                <c:ptCount val="1"/>
                <c:pt idx="0">
                  <c:v>-14.488840968009846</c:v>
                </c:pt>
              </c:numCache>
            </c:numRef>
          </c:yVal>
        </c:ser>
        <c:ser>
          <c:idx val="5"/>
          <c:order val="5"/>
          <c:tx>
            <c:strRef>
              <c:f>'ΤΟΜΗ_1 (2)'!$Q$49</c:f>
              <c:strCache>
                <c:ptCount val="1"/>
                <c:pt idx="0">
                  <c:v>Δgmax</c:v>
                </c:pt>
              </c:strCache>
            </c:strRef>
          </c:tx>
          <c:marker>
            <c:symbol val="none"/>
          </c:marker>
          <c:dLbls>
            <c:dLblPos val="b"/>
            <c:showSerName val="1"/>
          </c:dLbls>
          <c:xVal>
            <c:numRef>
              <c:f>'ΤΟΜΗ_1 (2)'!$R$49</c:f>
              <c:numCache>
                <c:formatCode>General</c:formatCode>
                <c:ptCount val="1"/>
                <c:pt idx="0">
                  <c:v>27253.19009741905</c:v>
                </c:pt>
              </c:numCache>
            </c:numRef>
          </c:xVal>
          <c:yVal>
            <c:numRef>
              <c:f>'ΤΟΜΗ_1 (2)'!$S$49</c:f>
              <c:numCache>
                <c:formatCode>General</c:formatCode>
                <c:ptCount val="1"/>
                <c:pt idx="0">
                  <c:v>-28.977681936019692</c:v>
                </c:pt>
              </c:numCache>
            </c:numRef>
          </c:yVal>
        </c:ser>
        <c:ser>
          <c:idx val="3"/>
          <c:order val="6"/>
          <c:tx>
            <c:strRef>
              <c:f>'ΤΟΜΗ_1 (2)'!$Q$45</c:f>
              <c:strCache>
                <c:ptCount val="1"/>
                <c:pt idx="0">
                  <c:v>X1/2</c:v>
                </c:pt>
              </c:strCache>
            </c:strRef>
          </c:tx>
          <c:marker>
            <c:symbol val="none"/>
          </c:marker>
          <c:dLbls>
            <c:spPr>
              <a:solidFill>
                <a:srgbClr val="EEECE1"/>
              </a:solidFill>
            </c:spPr>
            <c:dLblPos val="t"/>
            <c:showSerName val="1"/>
          </c:dLbls>
          <c:xVal>
            <c:numRef>
              <c:f>'ΤΟΜΗ_1 (2)'!$R$45</c:f>
              <c:numCache>
                <c:formatCode>General</c:formatCode>
                <c:ptCount val="1"/>
                <c:pt idx="0">
                  <c:v>31468.607458929204</c:v>
                </c:pt>
              </c:numCache>
            </c:numRef>
          </c:xVal>
          <c:yVal>
            <c:numRef>
              <c:f>'ΤΟΜΗ_1 (2)'!$S$45</c:f>
              <c:numCache>
                <c:formatCode>General</c:formatCode>
                <c:ptCount val="1"/>
                <c:pt idx="0">
                  <c:v>-7.2444204840049231</c:v>
                </c:pt>
              </c:numCache>
            </c:numRef>
          </c:yVal>
        </c:ser>
        <c:ser>
          <c:idx val="4"/>
          <c:order val="7"/>
          <c:tx>
            <c:strRef>
              <c:f>'ΤΟΜΗ_1 (2)'!$Q$46</c:f>
              <c:strCache>
                <c:ptCount val="1"/>
                <c:pt idx="0">
                  <c:v>X1/2</c:v>
                </c:pt>
              </c:strCache>
            </c:strRef>
          </c:tx>
          <c:marker>
            <c:symbol val="none"/>
          </c:marker>
          <c:dLbls>
            <c:spPr>
              <a:solidFill>
                <a:srgbClr val="EEECE1"/>
              </a:solidFill>
            </c:spPr>
            <c:dLblPos val="t"/>
            <c:showSerName val="1"/>
          </c:dLbls>
          <c:xVal>
            <c:numRef>
              <c:f>'ΤΟΜΗ_1 (2)'!$R$46</c:f>
              <c:numCache>
                <c:formatCode>General</c:formatCode>
                <c:ptCount val="1"/>
                <c:pt idx="0">
                  <c:v>33881.641434246252</c:v>
                </c:pt>
              </c:numCache>
            </c:numRef>
          </c:xVal>
          <c:yVal>
            <c:numRef>
              <c:f>'ΤΟΜΗ_1 (2)'!$S$46</c:f>
              <c:numCache>
                <c:formatCode>General</c:formatCode>
                <c:ptCount val="1"/>
                <c:pt idx="0">
                  <c:v>-21.733261452014769</c:v>
                </c:pt>
              </c:numCache>
            </c:numRef>
          </c:yVal>
        </c:ser>
        <c:ser>
          <c:idx val="7"/>
          <c:order val="8"/>
          <c:tx>
            <c:v>DG</c:v>
          </c:tx>
          <c:spPr>
            <a:ln w="19050">
              <a:solidFill>
                <a:srgbClr val="00B050"/>
              </a:solidFill>
              <a:headEnd type="stealth"/>
              <a:tailEnd type="stealth"/>
            </a:ln>
          </c:spPr>
          <c:marker>
            <c:symbol val="none"/>
          </c:marker>
          <c:xVal>
            <c:numRef>
              <c:f>'ΤΟΜΗ_1 (2)'!$X$6:$X$19</c:f>
              <c:numCache>
                <c:formatCode>General</c:formatCode>
                <c:ptCount val="14"/>
                <c:pt idx="0">
                  <c:v>43831.2746749371</c:v>
                </c:pt>
                <c:pt idx="1">
                  <c:v>43831.2746749371</c:v>
                </c:pt>
                <c:pt idx="3">
                  <c:v>12759.330335238101</c:v>
                </c:pt>
                <c:pt idx="4">
                  <c:v>12759.330335238101</c:v>
                </c:pt>
                <c:pt idx="6">
                  <c:v>22808.129355736502</c:v>
                </c:pt>
                <c:pt idx="7">
                  <c:v>22808.129355736502</c:v>
                </c:pt>
                <c:pt idx="9">
                  <c:v>19700.934921766602</c:v>
                </c:pt>
                <c:pt idx="10">
                  <c:v>19700.934921766602</c:v>
                </c:pt>
                <c:pt idx="12">
                  <c:v>16263.1878884382</c:v>
                </c:pt>
                <c:pt idx="13">
                  <c:v>16263.1878884382</c:v>
                </c:pt>
              </c:numCache>
            </c:numRef>
          </c:xVal>
          <c:yVal>
            <c:numRef>
              <c:f>'ΤΟΜΗ_1 (2)'!$Y$6:$Y$19</c:f>
              <c:numCache>
                <c:formatCode>General</c:formatCode>
                <c:ptCount val="14"/>
                <c:pt idx="0">
                  <c:v>-14.488840968009846</c:v>
                </c:pt>
                <c:pt idx="1">
                  <c:v>0</c:v>
                </c:pt>
                <c:pt idx="3">
                  <c:v>-28.977681936019692</c:v>
                </c:pt>
                <c:pt idx="4">
                  <c:v>0</c:v>
                </c:pt>
                <c:pt idx="6">
                  <c:v>-7.2444204840049231</c:v>
                </c:pt>
                <c:pt idx="7">
                  <c:v>0</c:v>
                </c:pt>
                <c:pt idx="9">
                  <c:v>-14.488840968009846</c:v>
                </c:pt>
                <c:pt idx="10">
                  <c:v>0</c:v>
                </c:pt>
                <c:pt idx="12">
                  <c:v>-21.733261452014769</c:v>
                </c:pt>
                <c:pt idx="13">
                  <c:v>0</c:v>
                </c:pt>
              </c:numCache>
            </c:numRef>
          </c:yVal>
        </c:ser>
        <c:ser>
          <c:idx val="8"/>
          <c:order val="9"/>
          <c:tx>
            <c:strRef>
              <c:f>'ΤΟΜΗ_1 (2)'!$AG$19</c:f>
              <c:strCache>
                <c:ptCount val="1"/>
                <c:pt idx="0">
                  <c:v>Joint Lines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'ΤΟΜΗ_1 (2)'!$AF$20:$AF$30</c:f>
              <c:numCache>
                <c:formatCode>General</c:formatCode>
                <c:ptCount val="11"/>
                <c:pt idx="0">
                  <c:v>22808.129355736502</c:v>
                </c:pt>
                <c:pt idx="1">
                  <c:v>30344.728621110302</c:v>
                </c:pt>
                <c:pt idx="3">
                  <c:v>43831.2746749371</c:v>
                </c:pt>
                <c:pt idx="4">
                  <c:v>19700.934921766602</c:v>
                </c:pt>
                <c:pt idx="6">
                  <c:v>41747.049859600003</c:v>
                </c:pt>
                <c:pt idx="7">
                  <c:v>12759.330335238101</c:v>
                </c:pt>
                <c:pt idx="9">
                  <c:v>16263.1878884382</c:v>
                </c:pt>
                <c:pt idx="10">
                  <c:v>32592.486296748102</c:v>
                </c:pt>
              </c:numCache>
            </c:numRef>
          </c:xVal>
          <c:yVal>
            <c:numRef>
              <c:f>'ΤΟΜΗ_1 (2)'!$AG$20:$AG$30</c:f>
              <c:numCache>
                <c:formatCode>General</c:formatCode>
                <c:ptCount val="11"/>
                <c:pt idx="0">
                  <c:v>-7.2444204840049231</c:v>
                </c:pt>
                <c:pt idx="1">
                  <c:v>-7.2444204840049231</c:v>
                </c:pt>
                <c:pt idx="3">
                  <c:v>-14.488840968009846</c:v>
                </c:pt>
                <c:pt idx="4">
                  <c:v>-14.488840968009846</c:v>
                </c:pt>
                <c:pt idx="6">
                  <c:v>-28.977681936019692</c:v>
                </c:pt>
                <c:pt idx="7">
                  <c:v>-28.977681936019692</c:v>
                </c:pt>
                <c:pt idx="9">
                  <c:v>-21.733261452014769</c:v>
                </c:pt>
                <c:pt idx="10">
                  <c:v>-21.733261452014769</c:v>
                </c:pt>
              </c:numCache>
            </c:numRef>
          </c:yVal>
        </c:ser>
        <c:ser>
          <c:idx val="9"/>
          <c:order val="10"/>
          <c:tx>
            <c:strRef>
              <c:f>'ΤΟΜΗ_1 (2)'!$AG$9</c:f>
              <c:strCache>
                <c:ptCount val="1"/>
                <c:pt idx="0">
                  <c:v>rulers</c:v>
                </c:pt>
              </c:strCache>
            </c:strRef>
          </c:tx>
          <c:marker>
            <c:symbol val="none"/>
          </c:marker>
          <c:xVal>
            <c:numRef>
              <c:f>'ΤΟΜΗ_1 (2)'!$AF$10:$AF$18</c:f>
              <c:numCache>
                <c:formatCode>General</c:formatCode>
                <c:ptCount val="9"/>
                <c:pt idx="0">
                  <c:v>30344.728621110302</c:v>
                </c:pt>
                <c:pt idx="1">
                  <c:v>30344.728621110302</c:v>
                </c:pt>
                <c:pt idx="3">
                  <c:v>32592.486296748102</c:v>
                </c:pt>
                <c:pt idx="4">
                  <c:v>32592.486296748102</c:v>
                </c:pt>
                <c:pt idx="6">
                  <c:v>35170.796571744402</c:v>
                </c:pt>
                <c:pt idx="7">
                  <c:v>35170.796571744402</c:v>
                </c:pt>
              </c:numCache>
            </c:numRef>
          </c:xVal>
          <c:yVal>
            <c:numRef>
              <c:f>'ΤΟΜΗ_1 (2)'!$AG$10:$AG$20</c:f>
              <c:numCache>
                <c:formatCode>General</c:formatCode>
                <c:ptCount val="11"/>
                <c:pt idx="0">
                  <c:v>0</c:v>
                </c:pt>
                <c:pt idx="1">
                  <c:v>-28.977681936019692</c:v>
                </c:pt>
                <c:pt idx="3">
                  <c:v>0</c:v>
                </c:pt>
                <c:pt idx="4">
                  <c:v>-28.977681936019692</c:v>
                </c:pt>
                <c:pt idx="6">
                  <c:v>0</c:v>
                </c:pt>
                <c:pt idx="7">
                  <c:v>-28.977681936019692</c:v>
                </c:pt>
                <c:pt idx="9">
                  <c:v>0</c:v>
                </c:pt>
                <c:pt idx="10">
                  <c:v>-7.2444204840049231</c:v>
                </c:pt>
              </c:numCache>
            </c:numRef>
          </c:yVal>
        </c:ser>
        <c:ser>
          <c:idx val="11"/>
          <c:order val="11"/>
          <c:tx>
            <c:strRef>
              <c:f>'ΤΟΜΗ_1 (2)'!$Q$48</c:f>
              <c:strCache>
                <c:ptCount val="1"/>
                <c:pt idx="0">
                  <c:v>Δg3/4</c:v>
                </c:pt>
              </c:strCache>
            </c:strRef>
          </c:tx>
          <c:marker>
            <c:symbol val="none"/>
          </c:marker>
          <c:dLbls>
            <c:dLblPos val="t"/>
            <c:showSerName val="1"/>
          </c:dLbls>
          <c:xVal>
            <c:numRef>
              <c:f>'ΤΟΜΗ_1 (2)'!$R$48</c:f>
              <c:numCache>
                <c:formatCode>General</c:formatCode>
                <c:ptCount val="1"/>
                <c:pt idx="0">
                  <c:v>17590.616922631751</c:v>
                </c:pt>
              </c:numCache>
            </c:numRef>
          </c:xVal>
          <c:yVal>
            <c:numRef>
              <c:f>'ΤΟΜΗ_1 (2)'!$S$48</c:f>
              <c:numCache>
                <c:formatCode>General</c:formatCode>
                <c:ptCount val="1"/>
                <c:pt idx="0">
                  <c:v>-21.733261452014769</c:v>
                </c:pt>
              </c:numCache>
            </c:numRef>
          </c:yVal>
        </c:ser>
        <c:ser>
          <c:idx val="12"/>
          <c:order val="12"/>
          <c:tx>
            <c:strRef>
              <c:f>ΤΟΜΗ_1!$I$13</c:f>
              <c:strCache>
                <c:ptCount val="1"/>
                <c:pt idx="0">
                  <c:v>STR-1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Pos val="t"/>
            <c:showSerName val="1"/>
          </c:dLbls>
          <c:xVal>
            <c:numRef>
              <c:f>'ΤΟΜΗ_1 (2)'!$M$7:$M$8</c:f>
              <c:numCache>
                <c:formatCode>General</c:formatCode>
                <c:ptCount val="2"/>
                <c:pt idx="0">
                  <c:v>42752.78325761827</c:v>
                </c:pt>
                <c:pt idx="1">
                  <c:v>42752.78325761827</c:v>
                </c:pt>
              </c:numCache>
            </c:numRef>
          </c:xVal>
          <c:yVal>
            <c:numRef>
              <c:f>'ΤΟΜΗ_1 (2)'!$N$7:$N$8</c:f>
              <c:numCache>
                <c:formatCode>General</c:formatCode>
                <c:ptCount val="2"/>
                <c:pt idx="0">
                  <c:v>-28.977681936019692</c:v>
                </c:pt>
                <c:pt idx="1">
                  <c:v>2.2906127750002558</c:v>
                </c:pt>
              </c:numCache>
            </c:numRef>
          </c:yVal>
        </c:ser>
        <c:axId val="78448512"/>
        <c:axId val="78467072"/>
      </c:scatterChart>
      <c:scatterChart>
        <c:scatterStyle val="smoothMarker"/>
        <c:ser>
          <c:idx val="0"/>
          <c:order val="1"/>
          <c:spPr>
            <a:ln w="76200">
              <a:solidFill>
                <a:schemeClr val="accent6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'ΤΟΜΗ_1 (2)'!$V$36:$V$42</c:f>
              <c:numCache>
                <c:formatCode>General</c:formatCode>
                <c:ptCount val="7"/>
                <c:pt idx="0">
                  <c:v>19460.892352529001</c:v>
                </c:pt>
                <c:pt idx="1">
                  <c:v>23460.892352529001</c:v>
                </c:pt>
                <c:pt idx="2">
                  <c:v>28163.081465344203</c:v>
                </c:pt>
                <c:pt idx="3">
                  <c:v>32724.707336491501</c:v>
                </c:pt>
                <c:pt idx="4">
                  <c:v>39600.201403148298</c:v>
                </c:pt>
                <c:pt idx="5">
                  <c:v>61065.578404401705</c:v>
                </c:pt>
                <c:pt idx="6">
                  <c:v>62065.578404401705</c:v>
                </c:pt>
              </c:numCache>
            </c:numRef>
          </c:xVal>
          <c:yVal>
            <c:numRef>
              <c:f>'ΤΟΜΗ_1 (2)'!$W$36:$W$42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-0.75</c:v>
                </c:pt>
                <c:pt idx="3">
                  <c:v>-14.488840968009846</c:v>
                </c:pt>
                <c:pt idx="4">
                  <c:v>-28.227681936019692</c:v>
                </c:pt>
                <c:pt idx="5">
                  <c:v>-28.977681936019692</c:v>
                </c:pt>
                <c:pt idx="6">
                  <c:v>-28.977681936019692</c:v>
                </c:pt>
              </c:numCache>
            </c:numRef>
          </c:yVal>
          <c:smooth val="1"/>
        </c:ser>
        <c:ser>
          <c:idx val="13"/>
          <c:order val="13"/>
          <c:spPr>
            <a:ln w="76200">
              <a:solidFill>
                <a:schemeClr val="accent5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'ΤΟΜΗ_1 (2)'!$AB$36:$AB$42</c:f>
              <c:numCache>
                <c:formatCode>General</c:formatCode>
                <c:ptCount val="7"/>
                <c:pt idx="0">
                  <c:v>62065.578404401705</c:v>
                </c:pt>
                <c:pt idx="1">
                  <c:v>61065.578404401705</c:v>
                </c:pt>
                <c:pt idx="2">
                  <c:v>53747.852655692099</c:v>
                </c:pt>
                <c:pt idx="3">
                  <c:v>49516.779383903304</c:v>
                </c:pt>
                <c:pt idx="4">
                  <c:v>43302.390515963503</c:v>
                </c:pt>
                <c:pt idx="5">
                  <c:v>23460.892352529001</c:v>
                </c:pt>
                <c:pt idx="6">
                  <c:v>19460.892352529001</c:v>
                </c:pt>
              </c:numCache>
            </c:numRef>
          </c:xVal>
          <c:yVal>
            <c:numRef>
              <c:f>'ΤΟΜΗ_1 (2)'!$AC$36:$AC$42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-0.75</c:v>
                </c:pt>
                <c:pt idx="3">
                  <c:v>-14.488840968009846</c:v>
                </c:pt>
                <c:pt idx="4">
                  <c:v>-28.227681936019692</c:v>
                </c:pt>
                <c:pt idx="5">
                  <c:v>-28.977681936019692</c:v>
                </c:pt>
                <c:pt idx="6">
                  <c:v>-28.977681936019692</c:v>
                </c:pt>
              </c:numCache>
            </c:numRef>
          </c:yVal>
          <c:smooth val="1"/>
        </c:ser>
        <c:axId val="78448512"/>
        <c:axId val="78467072"/>
      </c:scatterChart>
      <c:valAx>
        <c:axId val="78448512"/>
        <c:scaling>
          <c:orientation val="minMax"/>
        </c:scaling>
        <c:axPos val="t"/>
        <c:title>
          <c:layout>
            <c:manualLayout>
              <c:xMode val="edge"/>
              <c:yMode val="edge"/>
              <c:x val="0.48378835707352796"/>
              <c:y val="0.11458524984935918"/>
            </c:manualLayout>
          </c:layout>
          <c:spPr>
            <a:solidFill>
              <a:srgbClr val="EEECE1"/>
            </a:solidFill>
          </c:spPr>
        </c:title>
        <c:numFmt formatCode="General" sourceLinked="1"/>
        <c:tickLblPos val="nextTo"/>
        <c:crossAx val="78467072"/>
        <c:crosses val="max"/>
        <c:crossBetween val="midCat"/>
      </c:valAx>
      <c:valAx>
        <c:axId val="78467072"/>
        <c:scaling>
          <c:orientation val="minMax"/>
        </c:scaling>
        <c:axPos val="l"/>
        <c:majorGridlines/>
        <c:title>
          <c:layout/>
          <c:spPr>
            <a:solidFill>
              <a:srgbClr val="EEECE1"/>
            </a:solidFill>
          </c:spPr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78448512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180975</xdr:rowOff>
    </xdr:from>
    <xdr:to>
      <xdr:col>18</xdr:col>
      <xdr:colOff>352425</xdr:colOff>
      <xdr:row>15</xdr:row>
      <xdr:rowOff>104775</xdr:rowOff>
    </xdr:to>
    <xdr:graphicFrame macro="">
      <xdr:nvGraphicFramePr>
        <xdr:cNvPr id="11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15</xdr:row>
      <xdr:rowOff>104775</xdr:rowOff>
    </xdr:from>
    <xdr:to>
      <xdr:col>18</xdr:col>
      <xdr:colOff>352425</xdr:colOff>
      <xdr:row>28</xdr:row>
      <xdr:rowOff>19050</xdr:rowOff>
    </xdr:to>
    <xdr:graphicFrame macro="">
      <xdr:nvGraphicFramePr>
        <xdr:cNvPr id="110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28</xdr:row>
      <xdr:rowOff>19050</xdr:rowOff>
    </xdr:from>
    <xdr:to>
      <xdr:col>18</xdr:col>
      <xdr:colOff>352425</xdr:colOff>
      <xdr:row>40</xdr:row>
      <xdr:rowOff>123825</xdr:rowOff>
    </xdr:to>
    <xdr:graphicFrame macro="">
      <xdr:nvGraphicFramePr>
        <xdr:cNvPr id="110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233266</xdr:colOff>
      <xdr:row>5</xdr:row>
      <xdr:rowOff>165229</xdr:rowOff>
    </xdr:from>
    <xdr:to>
      <xdr:col>10</xdr:col>
      <xdr:colOff>573444</xdr:colOff>
      <xdr:row>11</xdr:row>
      <xdr:rowOff>97193</xdr:rowOff>
    </xdr:to>
    <xdr:sp macro="" textlink="">
      <xdr:nvSpPr>
        <xdr:cNvPr id="10" name="Oval Callout 9"/>
        <xdr:cNvSpPr/>
      </xdr:nvSpPr>
      <xdr:spPr>
        <a:xfrm>
          <a:off x="4480638" y="1321836"/>
          <a:ext cx="3771122" cy="1098291"/>
        </a:xfrm>
        <a:prstGeom prst="wedgeEllipseCallout">
          <a:avLst>
            <a:gd name="adj1" fmla="val 7633"/>
            <a:gd name="adj2" fmla="val -61274"/>
          </a:avLst>
        </a:prstGeom>
        <a:solidFill>
          <a:schemeClr val="accent6">
            <a:lumMod val="60000"/>
            <a:lumOff val="40000"/>
            <a:alpha val="52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el-GR" sz="1000" b="1" u="sng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Μόνο για την Τομή που περνά από την Γεώτρηση</a:t>
          </a:r>
          <a:r>
            <a:rPr lang="el-GR" sz="1000" b="1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: Βάζετε </a:t>
          </a:r>
          <a:r>
            <a:rPr lang="el-GR" sz="1000" b="1">
              <a:solidFill>
                <a:schemeClr val="accent1">
                  <a:lumMod val="50000"/>
                </a:schemeClr>
              </a:solidFill>
            </a:rPr>
            <a:t>τιμές (αντικαθιστάτε με τις δικές σας τιμές τα </a:t>
          </a:r>
          <a:r>
            <a:rPr lang="el-GR" sz="1000" b="1">
              <a:solidFill>
                <a:srgbClr val="FF0000"/>
              </a:solidFill>
            </a:rPr>
            <a:t>κόκκινα νούμερα</a:t>
          </a:r>
          <a:r>
            <a:rPr lang="el-GR" sz="1000" b="1">
              <a:solidFill>
                <a:schemeClr val="accent1">
                  <a:lumMod val="50000"/>
                </a:schemeClr>
              </a:solidFill>
            </a:rPr>
            <a:t>) </a:t>
          </a:r>
          <a:r>
            <a:rPr lang="el-GR" sz="1000" b="1" baseline="0">
              <a:solidFill>
                <a:schemeClr val="accent1">
                  <a:lumMod val="50000"/>
                </a:schemeClr>
              </a:solidFill>
            </a:rPr>
            <a:t>.</a:t>
          </a:r>
        </a:p>
        <a:p>
          <a:pPr algn="l"/>
          <a:r>
            <a:rPr lang="el-GR" sz="1000" b="1" u="sng" baseline="0">
              <a:solidFill>
                <a:sysClr val="windowText" lastClr="000000"/>
              </a:solidFill>
            </a:rPr>
            <a:t>Στις υπόλοιπες Τομές σβήνετε </a:t>
          </a:r>
          <a:r>
            <a:rPr lang="el-GR" sz="1000" b="1" u="sng" baseline="0">
              <a:solidFill>
                <a:srgbClr val="C00000"/>
              </a:solidFill>
            </a:rPr>
            <a:t>όλα</a:t>
          </a:r>
          <a:r>
            <a:rPr lang="el-GR" sz="1000" b="1" u="sng" baseline="0">
              <a:solidFill>
                <a:sysClr val="windowText" lastClr="000000"/>
              </a:solidFill>
            </a:rPr>
            <a:t> τα νούμερα</a:t>
          </a:r>
          <a:endParaRPr lang="el-GR" sz="1000" b="1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38877</xdr:colOff>
      <xdr:row>20</xdr:row>
      <xdr:rowOff>165230</xdr:rowOff>
    </xdr:from>
    <xdr:to>
      <xdr:col>10</xdr:col>
      <xdr:colOff>456811</xdr:colOff>
      <xdr:row>24</xdr:row>
      <xdr:rowOff>0</xdr:rowOff>
    </xdr:to>
    <xdr:sp macro="" textlink="">
      <xdr:nvSpPr>
        <xdr:cNvPr id="11" name="Left Arrow Callout 10"/>
        <xdr:cNvSpPr/>
      </xdr:nvSpPr>
      <xdr:spPr>
        <a:xfrm>
          <a:off x="2906096" y="4237653"/>
          <a:ext cx="5229031" cy="612321"/>
        </a:xfrm>
        <a:prstGeom prst="leftArrowCallout">
          <a:avLst>
            <a:gd name="adj1" fmla="val 13571"/>
            <a:gd name="adj2" fmla="val 25000"/>
            <a:gd name="adj3" fmla="val 25000"/>
            <a:gd name="adj4" fmla="val 87654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rtlCol="0" anchor="t"/>
        <a:lstStyle/>
        <a:p>
          <a:pPr algn="l"/>
          <a:r>
            <a:rPr lang="el-GR" sz="1400" b="1"/>
            <a:t>ΠΡΟΣΟΧΗ: </a:t>
          </a:r>
          <a:r>
            <a:rPr lang="el-GR" sz="1400" b="0"/>
            <a:t>Πριν βάλετε τα δικά</a:t>
          </a:r>
          <a:r>
            <a:rPr lang="el-GR" sz="1400" b="0" baseline="0"/>
            <a:t> σας νούμερα στις έγχρωμες περιοχές </a:t>
          </a:r>
          <a:r>
            <a:rPr lang="el-GR" sz="1400" b="1" baseline="0"/>
            <a:t>θυμηθείτε</a:t>
          </a:r>
          <a:r>
            <a:rPr lang="el-GR" sz="1400" b="0" baseline="0"/>
            <a:t> </a:t>
          </a:r>
          <a:r>
            <a:rPr lang="el-GR" sz="1400" b="1" i="1" baseline="0">
              <a:solidFill>
                <a:srgbClr val="C00000"/>
              </a:solidFill>
            </a:rPr>
            <a:t>να σβήσετε τα προϋπάρχοντα</a:t>
          </a:r>
          <a:endParaRPr lang="el-GR" sz="1400" b="1" i="1">
            <a:solidFill>
              <a:srgbClr val="C00000"/>
            </a:solidFill>
          </a:endParaRPr>
        </a:p>
      </xdr:txBody>
    </xdr:sp>
    <xdr:clientData/>
  </xdr:twoCellAnchor>
  <xdr:twoCellAnchor>
    <xdr:from>
      <xdr:col>6</xdr:col>
      <xdr:colOff>126352</xdr:colOff>
      <xdr:row>26</xdr:row>
      <xdr:rowOff>48597</xdr:rowOff>
    </xdr:from>
    <xdr:to>
      <xdr:col>10</xdr:col>
      <xdr:colOff>515128</xdr:colOff>
      <xdr:row>30</xdr:row>
      <xdr:rowOff>48597</xdr:rowOff>
    </xdr:to>
    <xdr:sp macro="" textlink="">
      <xdr:nvSpPr>
        <xdr:cNvPr id="12" name="Right Arrow Callout 11"/>
        <xdr:cNvSpPr/>
      </xdr:nvSpPr>
      <xdr:spPr>
        <a:xfrm>
          <a:off x="4373724" y="5287347"/>
          <a:ext cx="3819720" cy="777551"/>
        </a:xfrm>
        <a:prstGeom prst="rightArrowCallout">
          <a:avLst>
            <a:gd name="adj1" fmla="val 25000"/>
            <a:gd name="adj2" fmla="val 25000"/>
            <a:gd name="adj3" fmla="val 25000"/>
            <a:gd name="adj4" fmla="val 86538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rtlCol="0" anchor="t"/>
        <a:lstStyle/>
        <a:p>
          <a:pPr algn="l"/>
          <a:r>
            <a:rPr lang="el-GR" sz="1400" b="0"/>
            <a:t>Μην ξεχάσετε να</a:t>
          </a:r>
          <a:r>
            <a:rPr lang="el-GR" sz="1400" b="0" baseline="0"/>
            <a:t> αλλάξετε, τίτλους διαγραμμάτων, αξόνων και ότι άλλο χρειάζεται</a:t>
          </a:r>
          <a:endParaRPr lang="el-GR" sz="1400" b="1" i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0.09219</cdr:x>
      <cdr:y>0.058</cdr:y>
    </cdr:from>
    <cdr:to>
      <cdr:x>0.18439</cdr:x>
      <cdr:y>0.17868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7653" y="149484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A</a:t>
          </a:r>
          <a:endParaRPr lang="el-GR" sz="1100"/>
        </a:p>
      </cdr:txBody>
    </cdr:sp>
  </cdr:relSizeAnchor>
  <cdr:relSizeAnchor xmlns:cdr="http://schemas.openxmlformats.org/drawingml/2006/chartDrawing">
    <cdr:from>
      <cdr:x>0.84231</cdr:x>
      <cdr:y>0.06034</cdr:y>
    </cdr:from>
    <cdr:to>
      <cdr:x>0.9345</cdr:x>
      <cdr:y>0.18102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07194" y="155510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B</a:t>
          </a:r>
          <a:endParaRPr lang="el-GR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0.09429</cdr:x>
      <cdr:y>0.03981</cdr:y>
    </cdr:from>
    <cdr:to>
      <cdr:x>0.18648</cdr:x>
      <cdr:y>0.16721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7372" y="97194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GB" sz="1100"/>
            <a:t>A</a:t>
          </a:r>
          <a:endParaRPr lang="el-GR" sz="1100"/>
        </a:p>
      </cdr:txBody>
    </cdr:sp>
  </cdr:relSizeAnchor>
  <cdr:relSizeAnchor xmlns:cdr="http://schemas.openxmlformats.org/drawingml/2006/chartDrawing">
    <cdr:from>
      <cdr:x>0.8444</cdr:x>
      <cdr:y>0.04228</cdr:y>
    </cdr:from>
    <cdr:to>
      <cdr:x>0.9366</cdr:x>
      <cdr:y>0.16968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16913" y="103220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GB" sz="1100"/>
            <a:t>B</a:t>
          </a:r>
          <a:endParaRPr lang="el-GR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0.09429</cdr:x>
      <cdr:y>0.03589</cdr:y>
    </cdr:from>
    <cdr:to>
      <cdr:x>0.18648</cdr:x>
      <cdr:y>0.16349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7373" y="87474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GB" sz="1100"/>
            <a:t>A</a:t>
          </a:r>
          <a:endParaRPr lang="el-GR" sz="1100"/>
        </a:p>
      </cdr:txBody>
    </cdr:sp>
  </cdr:relSizeAnchor>
  <cdr:relSizeAnchor xmlns:cdr="http://schemas.openxmlformats.org/drawingml/2006/chartDrawing">
    <cdr:from>
      <cdr:x>0.8444</cdr:x>
      <cdr:y>0.03836</cdr:y>
    </cdr:from>
    <cdr:to>
      <cdr:x>0.9366</cdr:x>
      <cdr:y>0.16596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16914" y="93500"/>
          <a:ext cx="427653" cy="31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GB" sz="1100"/>
            <a:t>B</a:t>
          </a:r>
          <a:endParaRPr lang="el-GR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177349</xdr:colOff>
      <xdr:row>15</xdr:row>
      <xdr:rowOff>75618</xdr:rowOff>
    </xdr:from>
    <xdr:to>
      <xdr:col>19</xdr:col>
      <xdr:colOff>411584</xdr:colOff>
      <xdr:row>39</xdr:row>
      <xdr:rowOff>15422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455082</xdr:colOff>
      <xdr:row>0</xdr:row>
      <xdr:rowOff>21166</xdr:rowOff>
    </xdr:from>
    <xdr:to>
      <xdr:col>26</xdr:col>
      <xdr:colOff>476250</xdr:colOff>
      <xdr:row>3</xdr:row>
      <xdr:rowOff>42332</xdr:rowOff>
    </xdr:to>
    <xdr:sp macro="" textlink="">
      <xdr:nvSpPr>
        <xdr:cNvPr id="6" name="Left Arrow Callout 5"/>
        <xdr:cNvSpPr/>
      </xdr:nvSpPr>
      <xdr:spPr>
        <a:xfrm>
          <a:off x="9620249" y="21166"/>
          <a:ext cx="4487334" cy="613833"/>
        </a:xfrm>
        <a:prstGeom prst="leftArrowCallout">
          <a:avLst>
            <a:gd name="adj1" fmla="val 8796"/>
            <a:gd name="adj2" fmla="val 27315"/>
            <a:gd name="adj3" fmla="val 26158"/>
            <a:gd name="adj4" fmla="val 88631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lang="el-GR" sz="1100" b="1">
              <a:solidFill>
                <a:srgbClr val="C00000"/>
              </a:solidFill>
            </a:rPr>
            <a:t>Προσαρμόζετε μετην βοήθεια</a:t>
          </a:r>
          <a:r>
            <a:rPr lang="el-GR" sz="1100" b="1" baseline="0">
              <a:solidFill>
                <a:srgbClr val="C00000"/>
              </a:solidFill>
            </a:rPr>
            <a:t> των γραμμών κύλισης την Αρχή και το Τέλος ώστε να απομονωθεί από την Τομή μόνο η περιοχή ενδιαφέροντος </a:t>
          </a:r>
          <a:endParaRPr lang="el-GR" sz="1100" b="1">
            <a:solidFill>
              <a:srgbClr val="C00000"/>
            </a:solidFill>
          </a:endParaRPr>
        </a:p>
      </xdr:txBody>
    </xdr:sp>
    <xdr:clientData/>
  </xdr:twoCellAnchor>
  <xdr:twoCellAnchor>
    <xdr:from>
      <xdr:col>14</xdr:col>
      <xdr:colOff>0</xdr:colOff>
      <xdr:row>5</xdr:row>
      <xdr:rowOff>44450</xdr:rowOff>
    </xdr:from>
    <xdr:to>
      <xdr:col>20</xdr:col>
      <xdr:colOff>582083</xdr:colOff>
      <xdr:row>14</xdr:row>
      <xdr:rowOff>209550</xdr:rowOff>
    </xdr:to>
    <xdr:sp macro="" textlink="">
      <xdr:nvSpPr>
        <xdr:cNvPr id="7" name="Right Arrow Callout 6"/>
        <xdr:cNvSpPr/>
      </xdr:nvSpPr>
      <xdr:spPr>
        <a:xfrm>
          <a:off x="5594350" y="1041400"/>
          <a:ext cx="4239683" cy="1873250"/>
        </a:xfrm>
        <a:prstGeom prst="rightArrowCallout">
          <a:avLst>
            <a:gd name="adj1" fmla="val 5520"/>
            <a:gd name="adj2" fmla="val 25000"/>
            <a:gd name="adj3" fmla="val 25000"/>
            <a:gd name="adj4" fmla="val 83340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rtlCol="0" anchor="t"/>
        <a:lstStyle/>
        <a:p>
          <a:pPr algn="l"/>
          <a:r>
            <a:rPr lang="el-GR" sz="1000"/>
            <a:t>Με τις</a:t>
          </a:r>
          <a:r>
            <a:rPr lang="el-GR" sz="1000" baseline="0"/>
            <a:t> γραμμές κύλισης μετακινείτε (δεξιά -αριστερά)</a:t>
          </a:r>
        </a:p>
        <a:p>
          <a:pPr algn="l"/>
          <a:r>
            <a:rPr lang="el-GR" sz="1000" b="1">
              <a:solidFill>
                <a:srgbClr val="00B050"/>
              </a:solidFill>
            </a:rPr>
            <a:t>Πράσινη περιοχή</a:t>
          </a:r>
          <a:r>
            <a:rPr lang="el-GR" sz="1000">
              <a:solidFill>
                <a:srgbClr val="00B050"/>
              </a:solidFill>
            </a:rPr>
            <a:t> </a:t>
          </a:r>
          <a:r>
            <a:rPr lang="el-GR" sz="1000">
              <a:solidFill>
                <a:sysClr val="windowText" lastClr="000000"/>
              </a:solidFill>
            </a:rPr>
            <a:t>Τα</a:t>
          </a:r>
          <a:r>
            <a:rPr lang="el-GR" sz="1000" baseline="0">
              <a:solidFill>
                <a:sysClr val="windowText" lastClr="000000"/>
              </a:solidFill>
            </a:rPr>
            <a:t> κατακόρυφα βέλη (Δ</a:t>
          </a:r>
          <a:r>
            <a:rPr lang="en-US" sz="1000" baseline="0">
              <a:solidFill>
                <a:sysClr val="windowText" lastClr="000000"/>
              </a:solidFill>
            </a:rPr>
            <a:t>g)</a:t>
          </a:r>
        </a:p>
        <a:p>
          <a:pPr algn="l"/>
          <a:r>
            <a:rPr lang="el-GR" sz="1000" b="1" baseline="0">
              <a:solidFill>
                <a:srgbClr val="C00000"/>
              </a:solidFill>
            </a:rPr>
            <a:t>Κόκκινη περιοχή</a:t>
          </a:r>
          <a:r>
            <a:rPr lang="el-GR" sz="1000" baseline="0">
              <a:solidFill>
                <a:sysClr val="windowText" lastClr="000000"/>
              </a:solidFill>
            </a:rPr>
            <a:t> Τά άκρα από τα οριζόντια βέλη </a:t>
          </a:r>
        </a:p>
        <a:p>
          <a:pPr algn="l"/>
          <a:r>
            <a:rPr lang="el-GR" sz="1000" baseline="0">
              <a:solidFill>
                <a:sysClr val="windowText" lastClr="000000"/>
              </a:solidFill>
            </a:rPr>
            <a:t>ΠΡΟΣΟΧΗ: Το  Δ</a:t>
          </a:r>
          <a:r>
            <a:rPr lang="de-DE" sz="1000" baseline="0">
              <a:solidFill>
                <a:sysClr val="windowText" lastClr="000000"/>
              </a:solidFill>
            </a:rPr>
            <a:t>g1/2 -</a:t>
          </a:r>
          <a:r>
            <a:rPr lang="el-GR" sz="1000" baseline="0">
              <a:solidFill>
                <a:sysClr val="windowText" lastClr="000000"/>
              </a:solidFill>
            </a:rPr>
            <a:t>Δεξ. μετακινεί  συγχρόνως και τα άκρα των Δ</a:t>
          </a:r>
          <a:r>
            <a:rPr lang="de-DE" sz="1000" baseline="0">
              <a:solidFill>
                <a:sysClr val="windowText" lastClr="000000"/>
              </a:solidFill>
            </a:rPr>
            <a:t>g1/</a:t>
          </a:r>
          <a:r>
            <a:rPr lang="el-GR" sz="1000" baseline="0">
              <a:solidFill>
                <a:sysClr val="windowText" lastClr="000000"/>
              </a:solidFill>
            </a:rPr>
            <a:t>4</a:t>
          </a:r>
          <a:r>
            <a:rPr lang="de-DE" sz="1000" baseline="0">
              <a:solidFill>
                <a:sysClr val="windowText" lastClr="000000"/>
              </a:solidFill>
            </a:rPr>
            <a:t> </a:t>
          </a:r>
          <a:r>
            <a:rPr lang="el-GR" sz="1000" baseline="0">
              <a:solidFill>
                <a:sysClr val="windowText" lastClr="000000"/>
              </a:solidFill>
            </a:rPr>
            <a:t>και Δ</a:t>
          </a:r>
          <a:r>
            <a:rPr lang="de-DE" sz="1000" baseline="0">
              <a:solidFill>
                <a:sysClr val="windowText" lastClr="000000"/>
              </a:solidFill>
            </a:rPr>
            <a:t>g</a:t>
          </a:r>
          <a:r>
            <a:rPr lang="el-GR" sz="1000" baseline="0">
              <a:solidFill>
                <a:sysClr val="windowText" lastClr="000000"/>
              </a:solidFill>
            </a:rPr>
            <a:t>3</a:t>
          </a:r>
          <a:r>
            <a:rPr lang="de-DE" sz="1000" baseline="0">
              <a:solidFill>
                <a:sysClr val="windowText" lastClr="000000"/>
              </a:solidFill>
            </a:rPr>
            <a:t>/2 </a:t>
          </a:r>
          <a:r>
            <a:rPr lang="el-GR" sz="1000" baseline="0">
              <a:solidFill>
                <a:sysClr val="windowText" lastClr="000000"/>
              </a:solidFill>
            </a:rPr>
            <a:t>που καταλήγουν  στον ίδιο οδηγό </a:t>
          </a:r>
          <a:r>
            <a:rPr lang="el-GR" sz="1000" b="1" baseline="0">
              <a:solidFill>
                <a:schemeClr val="accent4">
                  <a:lumMod val="75000"/>
                </a:schemeClr>
              </a:solidFill>
            </a:rPr>
            <a:t>(μωβ </a:t>
          </a:r>
          <a:r>
            <a:rPr lang="el-GR" sz="1000" baseline="0">
              <a:solidFill>
                <a:sysClr val="windowText" lastClr="000000"/>
              </a:solidFill>
            </a:rPr>
            <a:t>χρώμα)</a:t>
          </a:r>
        </a:p>
        <a:p>
          <a:pPr algn="l"/>
          <a:r>
            <a:rPr lang="el-GR" sz="1000" b="1" baseline="0">
              <a:solidFill>
                <a:sysClr val="windowText" lastClr="000000"/>
              </a:solidFill>
            </a:rPr>
            <a:t>Οι κατακόρυφοι </a:t>
          </a:r>
          <a:r>
            <a:rPr lang="el-GR" sz="1000" b="1" baseline="0">
              <a:solidFill>
                <a:schemeClr val="accent4">
                  <a:lumMod val="75000"/>
                </a:schemeClr>
              </a:solidFill>
            </a:rPr>
            <a:t>Μωβ</a:t>
          </a:r>
          <a:r>
            <a:rPr lang="el-GR" sz="1000" b="1" baseline="0">
              <a:solidFill>
                <a:sysClr val="windowText" lastClr="000000"/>
              </a:solidFill>
            </a:rPr>
            <a:t> οδηγοί, οι διακεκομμένες γραμμές και οι ταμπελίτσες προσαρμόζονται αυτόματα.</a:t>
          </a:r>
        </a:p>
        <a:p>
          <a:pPr algn="l"/>
          <a:r>
            <a:rPr lang="el-GR" sz="1000">
              <a:solidFill>
                <a:sysClr val="windowText" lastClr="000000"/>
              </a:solidFill>
            </a:rPr>
            <a:t>Τα άκρα των διάστικτων γραμμών</a:t>
          </a:r>
          <a:r>
            <a:rPr lang="el-GR" sz="1000" baseline="0">
              <a:solidFill>
                <a:sysClr val="windowText" lastClr="000000"/>
              </a:solidFill>
            </a:rPr>
            <a:t> προσαρμόζονται αυτόματα για την τελική προσαρμογή τους χρησιμοποιείτε τις γραμμές κύλισης στην αντίστοιχου χρώματος περιοχή</a:t>
          </a:r>
          <a:endParaRPr lang="el-GR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0.08233</cdr:x>
      <cdr:y>0.07443</cdr:y>
    </cdr:from>
    <cdr:to>
      <cdr:x>0.12141</cdr:x>
      <cdr:y>0.15384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3854" y="264172"/>
          <a:ext cx="281863" cy="28186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</a:t>
          </a:r>
          <a:endParaRPr lang="el-GR" sz="1100"/>
        </a:p>
      </cdr:txBody>
    </cdr:sp>
  </cdr:relSizeAnchor>
  <cdr:relSizeAnchor xmlns:cdr="http://schemas.openxmlformats.org/drawingml/2006/chartDrawing">
    <cdr:from>
      <cdr:x>0.91497</cdr:x>
      <cdr:y>0.07941</cdr:y>
    </cdr:from>
    <cdr:to>
      <cdr:x>0.95405</cdr:x>
      <cdr:y>0.15883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599464" y="281862"/>
          <a:ext cx="281863" cy="28186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</a:t>
          </a:r>
          <a:endParaRPr lang="el-GR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606"/>
  <sheetViews>
    <sheetView tabSelected="1" zoomScale="98" zoomScaleNormal="98" workbookViewId="0">
      <selection activeCell="D57" sqref="D57"/>
    </sheetView>
  </sheetViews>
  <sheetFormatPr defaultRowHeight="14.5"/>
  <cols>
    <col min="1" max="1" width="9.1796875" style="59"/>
    <col min="2" max="2" width="12" style="59" bestFit="1" customWidth="1"/>
    <col min="3" max="3" width="12.7265625" style="63" bestFit="1" customWidth="1"/>
    <col min="4" max="4" width="9.1796875" style="63"/>
    <col min="6" max="7" width="11.54296875" customWidth="1"/>
    <col min="8" max="8" width="17.7265625" customWidth="1"/>
    <col min="9" max="9" width="11.54296875" customWidth="1"/>
    <col min="10" max="10" width="10.54296875" customWidth="1"/>
  </cols>
  <sheetData>
    <row r="1" spans="1:14" ht="15" thickBot="1">
      <c r="A1" s="64" t="s">
        <v>0</v>
      </c>
      <c r="B1" s="65"/>
      <c r="C1" s="65" t="s">
        <v>1</v>
      </c>
      <c r="D1" s="65"/>
      <c r="E1" s="66" t="s">
        <v>8</v>
      </c>
      <c r="F1" s="68" t="s">
        <v>9</v>
      </c>
      <c r="G1" s="7"/>
      <c r="H1" s="7" t="s">
        <v>36</v>
      </c>
      <c r="I1" s="7"/>
      <c r="J1" s="7"/>
      <c r="L1" s="3" t="s">
        <v>6</v>
      </c>
      <c r="M1" s="4">
        <f>(N1-5000)/100</f>
        <v>1.26</v>
      </c>
      <c r="N1">
        <v>5126</v>
      </c>
    </row>
    <row r="2" spans="1:14" ht="17" thickBot="1">
      <c r="A2" s="60" t="s">
        <v>2</v>
      </c>
      <c r="B2" s="61" t="s">
        <v>3</v>
      </c>
      <c r="C2" s="61" t="s">
        <v>4</v>
      </c>
      <c r="D2" s="61" t="s">
        <v>5</v>
      </c>
      <c r="E2" s="67"/>
      <c r="F2" s="69"/>
      <c r="G2" s="7"/>
      <c r="H2" s="53" t="s">
        <v>34</v>
      </c>
      <c r="I2" s="56">
        <v>738822.55389700003</v>
      </c>
      <c r="J2" s="7"/>
      <c r="L2" s="3" t="s">
        <v>7</v>
      </c>
      <c r="M2" s="4">
        <f>(N2-5000)/100</f>
        <v>3.2</v>
      </c>
      <c r="N2">
        <v>5320</v>
      </c>
    </row>
    <row r="3" spans="1:14" ht="16.5">
      <c r="A3" s="58">
        <v>0</v>
      </c>
      <c r="B3" s="58">
        <v>549.34407265499999</v>
      </c>
      <c r="C3" s="62">
        <v>0</v>
      </c>
      <c r="D3" s="62">
        <v>-36.734586132300002</v>
      </c>
      <c r="E3" s="1">
        <f>$M$1</f>
        <v>1.26</v>
      </c>
      <c r="F3">
        <f t="shared" ref="F3:F66" si="0">IF(A3="","",IF(C3="","",D3-E3))</f>
        <v>-37.9945861323</v>
      </c>
      <c r="H3" s="54" t="s">
        <v>35</v>
      </c>
      <c r="I3" s="57">
        <v>1078511.6086200001</v>
      </c>
    </row>
    <row r="4" spans="1:14" ht="16.5">
      <c r="A4" s="58">
        <v>12.2654025219</v>
      </c>
      <c r="B4" s="58">
        <v>549.32320634899997</v>
      </c>
      <c r="C4" s="62">
        <v>540.55381337100005</v>
      </c>
      <c r="D4" s="62">
        <v>-36.051159863899997</v>
      </c>
      <c r="E4">
        <f t="shared" ref="E4:E67" si="1">IF(A4="","",IF(E5="",$M$2,$E$3+(C4-$C$3)*(($M$2-$M$1)/($C$606-$C$3))))</f>
        <v>1.2758624436772679</v>
      </c>
      <c r="F4">
        <f t="shared" si="0"/>
        <v>-37.327022307577266</v>
      </c>
      <c r="H4" s="54" t="s">
        <v>37</v>
      </c>
      <c r="I4" s="51">
        <v>724725</v>
      </c>
    </row>
    <row r="5" spans="1:14" ht="17" thickBot="1">
      <c r="A5" s="58">
        <v>224.73467322100001</v>
      </c>
      <c r="B5" s="58">
        <v>549.07682336200003</v>
      </c>
      <c r="C5" s="62">
        <v>1597.1306350699999</v>
      </c>
      <c r="D5" s="62">
        <v>-34.742896825400003</v>
      </c>
      <c r="E5">
        <f t="shared" si="1"/>
        <v>1.306867479457867</v>
      </c>
      <c r="F5">
        <f t="shared" si="0"/>
        <v>-36.049764304857867</v>
      </c>
      <c r="H5" s="55" t="s">
        <v>38</v>
      </c>
      <c r="I5" s="52">
        <v>1038150</v>
      </c>
    </row>
    <row r="6" spans="1:14">
      <c r="A6" s="58">
        <v>276.40960794599999</v>
      </c>
      <c r="B6" s="58">
        <v>549.05640524800003</v>
      </c>
      <c r="C6" s="62">
        <v>2547.8490952799998</v>
      </c>
      <c r="D6" s="62">
        <v>-33.117711300899998</v>
      </c>
      <c r="E6">
        <f t="shared" si="1"/>
        <v>1.3347661227658729</v>
      </c>
      <c r="F6">
        <f t="shared" si="0"/>
        <v>-34.452477423665869</v>
      </c>
    </row>
    <row r="7" spans="1:14">
      <c r="A7" s="58">
        <v>540.55381337100005</v>
      </c>
      <c r="B7" s="58">
        <v>548.52046809199999</v>
      </c>
      <c r="C7" s="62">
        <v>2653.7074567700001</v>
      </c>
      <c r="D7" s="62">
        <v>-32.925851959799999</v>
      </c>
      <c r="E7">
        <f t="shared" si="1"/>
        <v>1.3378725152384952</v>
      </c>
      <c r="F7">
        <f t="shared" si="0"/>
        <v>-34.263724475038494</v>
      </c>
    </row>
    <row r="8" spans="1:14">
      <c r="A8" s="58">
        <v>804.69801879600004</v>
      </c>
      <c r="B8" s="58">
        <v>547.85306122500003</v>
      </c>
      <c r="C8" s="62">
        <v>3710.2842784700001</v>
      </c>
      <c r="D8" s="62">
        <v>-29.847548752800002</v>
      </c>
      <c r="E8">
        <f t="shared" si="1"/>
        <v>1.3688775510191236</v>
      </c>
      <c r="F8">
        <f t="shared" si="0"/>
        <v>-31.216426303819127</v>
      </c>
    </row>
    <row r="9" spans="1:14">
      <c r="A9" s="58">
        <v>999.10614724200002</v>
      </c>
      <c r="B9" s="58">
        <v>547.72070275399994</v>
      </c>
      <c r="C9" s="62">
        <v>4766.8611001600002</v>
      </c>
      <c r="D9" s="62">
        <v>-26.354909783</v>
      </c>
      <c r="E9">
        <f t="shared" si="1"/>
        <v>1.3998825867994584</v>
      </c>
      <c r="F9">
        <f t="shared" si="0"/>
        <v>-27.754792369799457</v>
      </c>
    </row>
    <row r="10" spans="1:14">
      <c r="A10" s="58">
        <v>1068.8422242199999</v>
      </c>
      <c r="B10" s="58">
        <v>547.69096533899994</v>
      </c>
      <c r="C10" s="62">
        <v>5645.3349913700004</v>
      </c>
      <c r="D10" s="62">
        <v>-24.398984330400001</v>
      </c>
      <c r="E10">
        <f t="shared" si="1"/>
        <v>1.4256612276610763</v>
      </c>
      <c r="F10">
        <f t="shared" si="0"/>
        <v>-25.824645558061079</v>
      </c>
    </row>
    <row r="11" spans="1:14">
      <c r="A11" s="58">
        <v>1332.9864296400001</v>
      </c>
      <c r="B11" s="58">
        <v>547.30773242600003</v>
      </c>
      <c r="C11" s="62">
        <v>5823.4379218599997</v>
      </c>
      <c r="D11" s="62">
        <v>-24.028829607999999</v>
      </c>
      <c r="E11">
        <f t="shared" si="1"/>
        <v>1.4308876225800868</v>
      </c>
      <c r="F11">
        <f t="shared" si="0"/>
        <v>-25.459717230580086</v>
      </c>
    </row>
    <row r="12" spans="1:14">
      <c r="A12" s="58">
        <v>1597.1306350699999</v>
      </c>
      <c r="B12" s="58">
        <v>546.983636864</v>
      </c>
      <c r="C12" s="62">
        <v>6880.0147435600002</v>
      </c>
      <c r="D12" s="62">
        <v>-23.099407191400001</v>
      </c>
      <c r="E12">
        <f t="shared" si="1"/>
        <v>1.4618926583607152</v>
      </c>
      <c r="F12">
        <f t="shared" si="0"/>
        <v>-24.561299849760715</v>
      </c>
    </row>
    <row r="13" spans="1:14">
      <c r="A13" s="58">
        <v>1773.47762126</v>
      </c>
      <c r="B13" s="58">
        <v>546.25178727399998</v>
      </c>
      <c r="C13" s="62">
        <v>7936.5915652599997</v>
      </c>
      <c r="D13" s="62">
        <v>-22.243368642699998</v>
      </c>
      <c r="E13">
        <f t="shared" si="1"/>
        <v>1.4928976941413437</v>
      </c>
      <c r="F13">
        <f t="shared" si="0"/>
        <v>-23.736266336841343</v>
      </c>
      <c r="I13" t="s">
        <v>25</v>
      </c>
    </row>
    <row r="14" spans="1:14">
      <c r="A14" s="58">
        <v>1861.2748404900001</v>
      </c>
      <c r="B14" s="58">
        <v>545.80409070300004</v>
      </c>
      <c r="C14" s="62">
        <v>8742.8208874499996</v>
      </c>
      <c r="D14" s="62">
        <v>-21.507415954399999</v>
      </c>
      <c r="E14">
        <f t="shared" si="1"/>
        <v>1.5165563325559863</v>
      </c>
      <c r="F14">
        <f t="shared" si="0"/>
        <v>-23.023972286955985</v>
      </c>
      <c r="H14">
        <f>SQRT((I4-I2)^2+(I5-I3)^2)</f>
        <v>42752.78325761827</v>
      </c>
      <c r="I14">
        <v>0</v>
      </c>
    </row>
    <row r="15" spans="1:14">
      <c r="A15" s="58">
        <v>2125.4190459199999</v>
      </c>
      <c r="B15" s="58">
        <v>544.83866828600003</v>
      </c>
      <c r="C15" s="62">
        <v>8993.1683869600001</v>
      </c>
      <c r="D15" s="62">
        <v>-21.2692725948</v>
      </c>
      <c r="E15">
        <f t="shared" si="1"/>
        <v>1.5239027299219718</v>
      </c>
      <c r="F15">
        <f t="shared" si="0"/>
        <v>-22.793175324721972</v>
      </c>
      <c r="H15" s="8">
        <f>H14</f>
        <v>42752.78325761827</v>
      </c>
      <c r="I15">
        <f>MAX(B3:B606)/2</f>
        <v>580.66453288000002</v>
      </c>
    </row>
    <row r="16" spans="1:14">
      <c r="A16" s="58">
        <v>2389.5632513400001</v>
      </c>
      <c r="B16" s="58">
        <v>544.43243634600003</v>
      </c>
      <c r="C16" s="62">
        <v>10049.7452087</v>
      </c>
      <c r="D16" s="62">
        <v>-19.9055315841</v>
      </c>
      <c r="E16">
        <f t="shared" si="1"/>
        <v>1.554907765703774</v>
      </c>
      <c r="F16">
        <f t="shared" si="0"/>
        <v>-21.460439349803774</v>
      </c>
      <c r="H16" s="8">
        <f>H14</f>
        <v>42752.78325761827</v>
      </c>
      <c r="I16">
        <f>MIN($D$3:$D$606)</f>
        <v>-36.734586132300002</v>
      </c>
    </row>
    <row r="17" spans="1:9">
      <c r="A17" s="58">
        <v>2547.8490952799998</v>
      </c>
      <c r="B17" s="58">
        <v>544.17832003800004</v>
      </c>
      <c r="C17" s="62">
        <v>11106.322030400001</v>
      </c>
      <c r="D17" s="62">
        <v>-18.603235827700001</v>
      </c>
      <c r="E17">
        <f t="shared" si="1"/>
        <v>1.5859128014844024</v>
      </c>
      <c r="F17">
        <f t="shared" si="0"/>
        <v>-20.189148629184402</v>
      </c>
      <c r="H17" s="8">
        <f>H14</f>
        <v>42752.78325761827</v>
      </c>
      <c r="I17">
        <f>MAX($D$3:$D$606)</f>
        <v>8.7893444057199996</v>
      </c>
    </row>
    <row r="18" spans="1:9">
      <c r="A18" s="58">
        <v>2653.7074567700001</v>
      </c>
      <c r="B18" s="58">
        <v>543.87727470000004</v>
      </c>
      <c r="C18" s="62">
        <v>11840.3067835</v>
      </c>
      <c r="D18" s="62">
        <v>-17.581834757799999</v>
      </c>
      <c r="E18">
        <f t="shared" si="1"/>
        <v>1.607451437450016</v>
      </c>
      <c r="F18">
        <f t="shared" si="0"/>
        <v>-19.189286195250016</v>
      </c>
      <c r="H18" s="8">
        <f>H14</f>
        <v>42752.78325761827</v>
      </c>
      <c r="I18">
        <f>MIN($F$3:$F$606)</f>
        <v>-37.9945861323</v>
      </c>
    </row>
    <row r="19" spans="1:9">
      <c r="A19" s="58">
        <v>2917.8516621899998</v>
      </c>
      <c r="B19" s="58">
        <v>543.17901943599998</v>
      </c>
      <c r="C19" s="62">
        <v>12162.898852099999</v>
      </c>
      <c r="D19" s="62">
        <v>-17.1377116942</v>
      </c>
      <c r="E19">
        <f t="shared" si="1"/>
        <v>1.6169178372650308</v>
      </c>
      <c r="F19">
        <f t="shared" si="0"/>
        <v>-18.754629531465032</v>
      </c>
      <c r="H19" s="8">
        <f>H14</f>
        <v>42752.78325761827</v>
      </c>
      <c r="I19">
        <f>MAX($D$3:$D$497)</f>
        <v>8.7893444057199996</v>
      </c>
    </row>
    <row r="20" spans="1:9">
      <c r="A20" s="58">
        <v>3181.9958676199999</v>
      </c>
      <c r="B20" s="58">
        <v>542.72236572700001</v>
      </c>
      <c r="C20" s="62">
        <v>13219.475673700001</v>
      </c>
      <c r="D20" s="62">
        <v>-15.6225257532</v>
      </c>
      <c r="E20">
        <f t="shared" si="1"/>
        <v>1.6479228730427247</v>
      </c>
      <c r="F20">
        <f t="shared" si="0"/>
        <v>-17.270448626242725</v>
      </c>
    </row>
    <row r="21" spans="1:9">
      <c r="A21" s="58">
        <v>3322.22056931</v>
      </c>
      <c r="B21" s="58">
        <v>542.596555556</v>
      </c>
      <c r="C21" s="62">
        <v>14276.052495399999</v>
      </c>
      <c r="D21" s="62">
        <v>-13.968082280499999</v>
      </c>
      <c r="E21">
        <f t="shared" si="1"/>
        <v>1.6789279088233529</v>
      </c>
      <c r="F21">
        <f t="shared" si="0"/>
        <v>-15.647010189323352</v>
      </c>
    </row>
    <row r="22" spans="1:9">
      <c r="A22" s="58">
        <v>3446.1400730400001</v>
      </c>
      <c r="B22" s="58">
        <v>542.637559119</v>
      </c>
      <c r="C22" s="62">
        <v>14937.792679599999</v>
      </c>
      <c r="D22" s="62">
        <v>-12.9295997151</v>
      </c>
      <c r="E22">
        <f t="shared" si="1"/>
        <v>1.6983465423455126</v>
      </c>
      <c r="F22">
        <f t="shared" si="0"/>
        <v>-14.627946257445513</v>
      </c>
    </row>
    <row r="23" spans="1:9">
      <c r="A23" s="58">
        <v>3710.2842784700001</v>
      </c>
      <c r="B23" s="58">
        <v>542.44632426299995</v>
      </c>
      <c r="C23" s="62">
        <v>15332.6293171</v>
      </c>
      <c r="D23" s="62">
        <v>-12.3454110787</v>
      </c>
      <c r="E23">
        <f t="shared" si="1"/>
        <v>1.7099329446039813</v>
      </c>
      <c r="F23">
        <f t="shared" si="0"/>
        <v>-14.055344023303981</v>
      </c>
    </row>
    <row r="24" spans="1:9">
      <c r="A24" s="58">
        <v>3974.4284838899998</v>
      </c>
      <c r="B24" s="58">
        <v>565.74791707099996</v>
      </c>
      <c r="C24" s="62">
        <v>16389.2061388</v>
      </c>
      <c r="D24" s="62">
        <v>-10.81</v>
      </c>
      <c r="E24">
        <f t="shared" si="1"/>
        <v>1.7409379803846097</v>
      </c>
      <c r="F24">
        <f t="shared" si="0"/>
        <v>-12.55093798038461</v>
      </c>
    </row>
    <row r="25" spans="1:9">
      <c r="A25" s="58">
        <v>4096.5920433299998</v>
      </c>
      <c r="B25" s="58">
        <v>621.24723553700005</v>
      </c>
      <c r="C25" s="62">
        <v>17445.782960500001</v>
      </c>
      <c r="D25" s="62">
        <v>-9.4634536767099995</v>
      </c>
      <c r="E25">
        <f t="shared" si="1"/>
        <v>1.7719430161652381</v>
      </c>
      <c r="F25">
        <f t="shared" si="0"/>
        <v>-11.235396692875238</v>
      </c>
    </row>
    <row r="26" spans="1:9">
      <c r="A26" s="58">
        <v>4238.57268931</v>
      </c>
      <c r="B26" s="58">
        <v>691.32664949599996</v>
      </c>
      <c r="C26" s="62">
        <v>18035.278575699998</v>
      </c>
      <c r="D26" s="62">
        <v>-8.8333200379600001</v>
      </c>
      <c r="E26">
        <f t="shared" si="1"/>
        <v>1.7892416472410095</v>
      </c>
      <c r="F26">
        <f t="shared" si="0"/>
        <v>-10.62256168520101</v>
      </c>
    </row>
    <row r="27" spans="1:9">
      <c r="A27" s="58">
        <v>4502.7168947399996</v>
      </c>
      <c r="B27" s="58">
        <v>765.58296825499997</v>
      </c>
      <c r="C27" s="62">
        <v>18502.359782200001</v>
      </c>
      <c r="D27" s="62">
        <v>-8.3694761904800004</v>
      </c>
      <c r="E27">
        <f t="shared" si="1"/>
        <v>1.8029480519458665</v>
      </c>
      <c r="F27">
        <f t="shared" si="0"/>
        <v>-10.172424242425867</v>
      </c>
    </row>
    <row r="28" spans="1:9">
      <c r="A28" s="58">
        <v>4766.8611001600002</v>
      </c>
      <c r="B28" s="58">
        <v>708.16975478200004</v>
      </c>
      <c r="C28" s="62">
        <v>19558.936603900002</v>
      </c>
      <c r="D28" s="62">
        <v>-7.3129334305200002</v>
      </c>
      <c r="E28">
        <f t="shared" si="1"/>
        <v>1.8339530877264947</v>
      </c>
      <c r="F28">
        <f t="shared" si="0"/>
        <v>-9.1468865182464949</v>
      </c>
    </row>
    <row r="29" spans="1:9">
      <c r="A29" s="58">
        <v>4870.9635173500001</v>
      </c>
      <c r="B29" s="58">
        <v>678.54936086600003</v>
      </c>
      <c r="C29" s="62">
        <v>20615.513425599998</v>
      </c>
      <c r="D29" s="62">
        <v>-5.7704604794399996</v>
      </c>
      <c r="E29">
        <f t="shared" si="1"/>
        <v>1.8649581235071231</v>
      </c>
      <c r="F29">
        <f t="shared" si="0"/>
        <v>-7.6354186029471229</v>
      </c>
    </row>
    <row r="30" spans="1:9">
      <c r="A30" s="58">
        <v>5031.0053055899998</v>
      </c>
      <c r="B30" s="58">
        <v>640.54446226300001</v>
      </c>
      <c r="C30" s="62">
        <v>21132.764471800001</v>
      </c>
      <c r="D30" s="62">
        <v>-5.1651837606699997</v>
      </c>
      <c r="E30">
        <f t="shared" si="1"/>
        <v>1.8801367521365064</v>
      </c>
      <c r="F30">
        <f t="shared" si="0"/>
        <v>-7.045320512806506</v>
      </c>
    </row>
    <row r="31" spans="1:9">
      <c r="A31" s="58">
        <v>5295.1495110100004</v>
      </c>
      <c r="B31" s="58">
        <v>668.46306900000002</v>
      </c>
      <c r="C31" s="62">
        <v>21672.090247299999</v>
      </c>
      <c r="D31" s="62">
        <v>-4.6206119209600001</v>
      </c>
      <c r="E31">
        <f t="shared" si="1"/>
        <v>1.8959631592877515</v>
      </c>
      <c r="F31">
        <f t="shared" si="0"/>
        <v>-6.5165750802477511</v>
      </c>
    </row>
    <row r="32" spans="1:9">
      <c r="A32" s="58">
        <v>5559.29371644</v>
      </c>
      <c r="B32" s="58">
        <v>766.36433333399998</v>
      </c>
      <c r="C32" s="62">
        <v>22728.667068999999</v>
      </c>
      <c r="D32" s="62">
        <v>-3.2888820861700001</v>
      </c>
      <c r="E32">
        <f t="shared" si="1"/>
        <v>1.9269681950683797</v>
      </c>
      <c r="F32">
        <f t="shared" si="0"/>
        <v>-5.2158502812383798</v>
      </c>
    </row>
    <row r="33" spans="1:6">
      <c r="A33" s="58">
        <v>5645.3349913700004</v>
      </c>
      <c r="B33" s="58">
        <v>798.64443971200001</v>
      </c>
      <c r="C33" s="62">
        <v>23785.2438907</v>
      </c>
      <c r="D33" s="62">
        <v>-1.5667387431199999</v>
      </c>
      <c r="E33">
        <f t="shared" si="1"/>
        <v>1.9579732308490081</v>
      </c>
      <c r="F33">
        <f t="shared" si="0"/>
        <v>-3.524711973969008</v>
      </c>
    </row>
    <row r="34" spans="1:6">
      <c r="A34" s="58">
        <v>5823.4379218599997</v>
      </c>
      <c r="B34" s="58">
        <v>855.885103663</v>
      </c>
      <c r="C34" s="62">
        <v>24230.2503679</v>
      </c>
      <c r="D34" s="62">
        <v>-0.81851614433200004</v>
      </c>
      <c r="E34">
        <f t="shared" si="1"/>
        <v>1.9710318570320031</v>
      </c>
      <c r="F34">
        <f t="shared" si="0"/>
        <v>-2.789548001364003</v>
      </c>
    </row>
    <row r="35" spans="1:6">
      <c r="A35" s="58">
        <v>6087.5821272900002</v>
      </c>
      <c r="B35" s="58">
        <v>952.85707904399999</v>
      </c>
      <c r="C35" s="62">
        <v>24841.8207124</v>
      </c>
      <c r="D35" s="62">
        <v>8.0833819239400001E-2</v>
      </c>
      <c r="E35">
        <f t="shared" si="1"/>
        <v>1.9889782666296365</v>
      </c>
      <c r="F35">
        <f t="shared" si="0"/>
        <v>-1.9081444473902365</v>
      </c>
    </row>
    <row r="36" spans="1:6">
      <c r="A36" s="58">
        <v>6351.72633271</v>
      </c>
      <c r="B36" s="58">
        <v>1049.1306838400001</v>
      </c>
      <c r="C36" s="62">
        <v>25898.3975341</v>
      </c>
      <c r="D36" s="62">
        <v>1.4027777777699999</v>
      </c>
      <c r="E36">
        <f t="shared" si="1"/>
        <v>2.0199833024102647</v>
      </c>
      <c r="F36">
        <f t="shared" si="0"/>
        <v>-0.61720552464026479</v>
      </c>
    </row>
    <row r="37" spans="1:6">
      <c r="A37" s="58">
        <v>6419.7064653899997</v>
      </c>
      <c r="B37" s="58">
        <v>1070.1627483499999</v>
      </c>
      <c r="C37" s="62">
        <v>26954.974355800001</v>
      </c>
      <c r="D37" s="62">
        <v>2.0448885649499999</v>
      </c>
      <c r="E37">
        <f t="shared" si="1"/>
        <v>2.0509883381908933</v>
      </c>
      <c r="F37">
        <f t="shared" si="0"/>
        <v>-6.0997732408933913E-3</v>
      </c>
    </row>
    <row r="38" spans="1:6">
      <c r="A38" s="58">
        <v>6615.8705381399996</v>
      </c>
      <c r="B38" s="58">
        <v>1141.6774395899999</v>
      </c>
      <c r="C38" s="62">
        <v>27327.736263999999</v>
      </c>
      <c r="D38" s="62">
        <v>2.0649653371299999</v>
      </c>
      <c r="E38">
        <f t="shared" si="1"/>
        <v>2.0619269619275</v>
      </c>
      <c r="F38">
        <f t="shared" si="0"/>
        <v>3.0383752024998323E-3</v>
      </c>
    </row>
    <row r="39" spans="1:6">
      <c r="A39" s="58">
        <v>6880.0147435600002</v>
      </c>
      <c r="B39" s="58">
        <v>1116.6537091</v>
      </c>
      <c r="C39" s="62">
        <v>28011.551177500001</v>
      </c>
      <c r="D39" s="62">
        <v>2.0914193391599998</v>
      </c>
      <c r="E39">
        <f t="shared" si="1"/>
        <v>2.0819933739715215</v>
      </c>
      <c r="F39">
        <f t="shared" si="0"/>
        <v>9.4259651884782691E-3</v>
      </c>
    </row>
    <row r="40" spans="1:6">
      <c r="A40" s="58">
        <v>7144.1589489799999</v>
      </c>
      <c r="B40" s="58">
        <v>967.20422222399998</v>
      </c>
      <c r="C40" s="62">
        <v>29068.127999200002</v>
      </c>
      <c r="D40" s="62">
        <v>-0.100959669581</v>
      </c>
      <c r="E40">
        <f t="shared" si="1"/>
        <v>2.1129984097521497</v>
      </c>
      <c r="F40">
        <f t="shared" si="0"/>
        <v>-2.2139580793331497</v>
      </c>
    </row>
    <row r="41" spans="1:6">
      <c r="A41" s="58">
        <v>7194.07793941</v>
      </c>
      <c r="B41" s="58">
        <v>941.90022885200005</v>
      </c>
      <c r="C41" s="62">
        <v>30124.704820899999</v>
      </c>
      <c r="D41" s="62">
        <v>-4.0854368318700001</v>
      </c>
      <c r="E41">
        <f t="shared" si="1"/>
        <v>2.1440034455327783</v>
      </c>
      <c r="F41">
        <f t="shared" si="0"/>
        <v>-6.2294402774027784</v>
      </c>
    </row>
    <row r="42" spans="1:6">
      <c r="A42" s="58">
        <v>7408.3031544100004</v>
      </c>
      <c r="B42" s="58">
        <v>864.00065986000004</v>
      </c>
      <c r="C42" s="62">
        <v>30425.222160000001</v>
      </c>
      <c r="D42" s="62">
        <v>-5.1638570750400001</v>
      </c>
      <c r="E42">
        <f t="shared" si="1"/>
        <v>2.1528220668200624</v>
      </c>
      <c r="F42">
        <f t="shared" si="0"/>
        <v>-7.3166791418600621</v>
      </c>
    </row>
    <row r="43" spans="1:6">
      <c r="A43" s="58">
        <v>7672.4473598300001</v>
      </c>
      <c r="B43" s="58">
        <v>787.13221250200002</v>
      </c>
      <c r="C43" s="62">
        <v>31181.281642599999</v>
      </c>
      <c r="D43" s="62">
        <v>-7.9673237771299998</v>
      </c>
      <c r="E43">
        <f t="shared" si="1"/>
        <v>2.1750084813134065</v>
      </c>
      <c r="F43">
        <f t="shared" si="0"/>
        <v>-10.142332258443407</v>
      </c>
    </row>
    <row r="44" spans="1:6">
      <c r="A44" s="58">
        <v>7936.5915652599997</v>
      </c>
      <c r="B44" s="58">
        <v>737.06709912400004</v>
      </c>
      <c r="C44" s="62">
        <v>32237.858464299999</v>
      </c>
      <c r="D44" s="62">
        <v>-11.3642084548</v>
      </c>
      <c r="E44">
        <f t="shared" si="1"/>
        <v>2.2060135170940347</v>
      </c>
      <c r="F44">
        <f t="shared" si="0"/>
        <v>-13.570221971894036</v>
      </c>
    </row>
    <row r="45" spans="1:6">
      <c r="A45" s="58">
        <v>7968.4494134300003</v>
      </c>
      <c r="B45" s="58">
        <v>731.29881860499995</v>
      </c>
      <c r="C45" s="62">
        <v>33294.435286</v>
      </c>
      <c r="D45" s="62">
        <v>-14.2970487528</v>
      </c>
      <c r="E45">
        <f t="shared" si="1"/>
        <v>2.2370185528746633</v>
      </c>
      <c r="F45">
        <f t="shared" si="0"/>
        <v>-16.534067305674665</v>
      </c>
    </row>
    <row r="46" spans="1:6">
      <c r="A46" s="58">
        <v>8200.7357706799994</v>
      </c>
      <c r="B46" s="58">
        <v>696.32166763600003</v>
      </c>
      <c r="C46" s="62">
        <v>33522.708056099997</v>
      </c>
      <c r="D46" s="62">
        <v>-14.9674197531</v>
      </c>
      <c r="E46">
        <f t="shared" si="1"/>
        <v>2.2437171717155593</v>
      </c>
      <c r="F46">
        <f t="shared" si="0"/>
        <v>-17.211136924815559</v>
      </c>
    </row>
    <row r="47" spans="1:6">
      <c r="A47" s="58">
        <v>8464.8799761099999</v>
      </c>
      <c r="B47" s="58">
        <v>655.63042921700003</v>
      </c>
      <c r="C47" s="62">
        <v>34351.0121077</v>
      </c>
      <c r="D47" s="62">
        <v>-17.466226919299999</v>
      </c>
      <c r="E47">
        <f t="shared" si="1"/>
        <v>2.268023588655292</v>
      </c>
      <c r="F47">
        <f t="shared" si="0"/>
        <v>-19.734250507955291</v>
      </c>
    </row>
    <row r="48" spans="1:6">
      <c r="A48" s="58">
        <v>8729.0241815299996</v>
      </c>
      <c r="B48" s="58">
        <v>636.82454129999996</v>
      </c>
      <c r="C48" s="62">
        <v>35407.588929400001</v>
      </c>
      <c r="D48" s="62">
        <v>-20.160430191100001</v>
      </c>
      <c r="E48">
        <f t="shared" si="1"/>
        <v>2.2990286244359197</v>
      </c>
      <c r="F48">
        <f t="shared" si="0"/>
        <v>-22.459458815535921</v>
      </c>
    </row>
    <row r="49" spans="1:6">
      <c r="A49" s="58">
        <v>8742.8208874499996</v>
      </c>
      <c r="B49" s="58">
        <v>635.93253181</v>
      </c>
      <c r="C49" s="62">
        <v>36464.165751100001</v>
      </c>
      <c r="D49" s="62">
        <v>-22.4790599287</v>
      </c>
      <c r="E49">
        <f t="shared" si="1"/>
        <v>2.3300336602165483</v>
      </c>
      <c r="F49">
        <f t="shared" si="0"/>
        <v>-24.809093588916546</v>
      </c>
    </row>
    <row r="50" spans="1:6">
      <c r="A50" s="58">
        <v>8993.1683869600001</v>
      </c>
      <c r="B50" s="58">
        <v>626.41611207999995</v>
      </c>
      <c r="C50" s="62">
        <v>36620.193952200003</v>
      </c>
      <c r="D50" s="62">
        <v>-22.7330959164</v>
      </c>
      <c r="E50">
        <f t="shared" si="1"/>
        <v>2.3346122766110562</v>
      </c>
      <c r="F50">
        <f t="shared" si="0"/>
        <v>-25.067708193011057</v>
      </c>
    </row>
    <row r="51" spans="1:6">
      <c r="A51" s="58">
        <v>9257.3125923799998</v>
      </c>
      <c r="B51" s="58">
        <v>636.60432199299999</v>
      </c>
      <c r="C51" s="62">
        <v>37520.742572800002</v>
      </c>
      <c r="D51" s="62">
        <v>-24.240600907000001</v>
      </c>
      <c r="E51">
        <f t="shared" si="1"/>
        <v>2.361038695997177</v>
      </c>
      <c r="F51">
        <f t="shared" si="0"/>
        <v>-26.601639602997178</v>
      </c>
    </row>
    <row r="52" spans="1:6">
      <c r="A52" s="58">
        <v>9517.1923614799998</v>
      </c>
      <c r="B52" s="58">
        <v>681.85380247299997</v>
      </c>
      <c r="C52" s="62">
        <v>38577.319394500002</v>
      </c>
      <c r="D52" s="62">
        <v>-25.3835027535</v>
      </c>
      <c r="E52">
        <f t="shared" si="1"/>
        <v>2.3920437317778052</v>
      </c>
      <c r="F52">
        <f t="shared" si="0"/>
        <v>-27.775546485277804</v>
      </c>
    </row>
    <row r="53" spans="1:6">
      <c r="A53" s="58">
        <v>9521.4567978100004</v>
      </c>
      <c r="B53" s="58">
        <v>682.70337965299996</v>
      </c>
      <c r="C53" s="62">
        <v>39633.896216200003</v>
      </c>
      <c r="D53" s="62">
        <v>-26.011295918399998</v>
      </c>
      <c r="E53">
        <f t="shared" si="1"/>
        <v>2.4230487675584333</v>
      </c>
      <c r="F53">
        <f t="shared" si="0"/>
        <v>-28.434344685958433</v>
      </c>
    </row>
    <row r="54" spans="1:6">
      <c r="A54" s="58">
        <v>9785.6010032300001</v>
      </c>
      <c r="B54" s="58">
        <v>665.24402461499994</v>
      </c>
      <c r="C54" s="62">
        <v>39717.679848300002</v>
      </c>
      <c r="D54" s="62">
        <v>-26.0475735992</v>
      </c>
      <c r="E54">
        <f t="shared" si="1"/>
        <v>2.4255073815065531</v>
      </c>
      <c r="F54">
        <f t="shared" si="0"/>
        <v>-28.473080980706552</v>
      </c>
    </row>
    <row r="55" spans="1:6">
      <c r="A55" s="58">
        <v>10049.7452087</v>
      </c>
      <c r="B55" s="58">
        <v>626.57966310100005</v>
      </c>
      <c r="C55" s="62">
        <v>40690.473037900003</v>
      </c>
      <c r="D55" s="62">
        <v>-26.4339251701</v>
      </c>
      <c r="E55">
        <f t="shared" si="1"/>
        <v>2.454053803339062</v>
      </c>
      <c r="F55">
        <f t="shared" si="0"/>
        <v>-28.887978973439061</v>
      </c>
    </row>
    <row r="56" spans="1:6">
      <c r="A56" s="58">
        <v>10291.563835499999</v>
      </c>
      <c r="B56" s="58">
        <v>702.91193163299999</v>
      </c>
      <c r="C56" s="62">
        <v>41747.049859600003</v>
      </c>
      <c r="D56" s="62">
        <v>-26.492623096900001</v>
      </c>
      <c r="E56">
        <f t="shared" si="1"/>
        <v>2.4850588391196902</v>
      </c>
      <c r="F56">
        <f t="shared" si="0"/>
        <v>-28.977681936019692</v>
      </c>
    </row>
    <row r="57" spans="1:6">
      <c r="A57" s="58">
        <v>10313.8894141</v>
      </c>
      <c r="B57" s="58">
        <v>708.14466634300004</v>
      </c>
      <c r="C57" s="62">
        <v>42803.626681299997</v>
      </c>
      <c r="D57" s="62">
        <v>-26.276385811499999</v>
      </c>
      <c r="E57">
        <f t="shared" si="1"/>
        <v>2.5160638749003184</v>
      </c>
      <c r="F57">
        <f t="shared" si="0"/>
        <v>-28.792449686400317</v>
      </c>
    </row>
    <row r="58" spans="1:6">
      <c r="A58" s="58">
        <v>10578.0336195</v>
      </c>
      <c r="B58" s="58">
        <v>748.95257725900001</v>
      </c>
      <c r="C58" s="62">
        <v>42815.165744400001</v>
      </c>
      <c r="D58" s="62">
        <v>-26.266601614399999</v>
      </c>
      <c r="E58">
        <f t="shared" si="1"/>
        <v>2.51640248640205</v>
      </c>
      <c r="F58">
        <f t="shared" si="0"/>
        <v>-28.783004100802049</v>
      </c>
    </row>
    <row r="59" spans="1:6">
      <c r="A59" s="58">
        <v>10842.1778249</v>
      </c>
      <c r="B59" s="58">
        <v>777.54987107099998</v>
      </c>
      <c r="C59" s="62">
        <v>43860.203502999997</v>
      </c>
      <c r="D59" s="62">
        <v>-25.361937641699999</v>
      </c>
      <c r="E59">
        <f t="shared" si="1"/>
        <v>2.547068910680947</v>
      </c>
      <c r="F59">
        <f t="shared" si="0"/>
        <v>-27.909006552380944</v>
      </c>
    </row>
    <row r="60" spans="1:6">
      <c r="A60" s="58">
        <v>11065.935309500001</v>
      </c>
      <c r="B60" s="58">
        <v>847.80000000899997</v>
      </c>
      <c r="C60" s="62">
        <v>44916.780324699997</v>
      </c>
      <c r="D60" s="62">
        <v>-23.921355523199999</v>
      </c>
      <c r="E60">
        <f t="shared" si="1"/>
        <v>2.5780739464615752</v>
      </c>
      <c r="F60">
        <f t="shared" si="0"/>
        <v>-26.499429469661575</v>
      </c>
    </row>
    <row r="61" spans="1:6">
      <c r="A61" s="58">
        <v>11106.322030400001</v>
      </c>
      <c r="B61" s="58">
        <v>859.66523582699995</v>
      </c>
      <c r="C61" s="62">
        <v>45912.6516405</v>
      </c>
      <c r="D61" s="62">
        <v>-21.838701804399999</v>
      </c>
      <c r="E61">
        <f t="shared" si="1"/>
        <v>2.6072975912975469</v>
      </c>
      <c r="F61">
        <f t="shared" si="0"/>
        <v>-24.445999395697548</v>
      </c>
    </row>
    <row r="62" spans="1:6">
      <c r="A62" s="58">
        <v>11370.466235800001</v>
      </c>
      <c r="B62" s="58">
        <v>886.51302170300005</v>
      </c>
      <c r="C62" s="62">
        <v>45973.357146399998</v>
      </c>
      <c r="D62" s="62">
        <v>-21.706143990899999</v>
      </c>
      <c r="E62">
        <f t="shared" si="1"/>
        <v>2.6090789822422034</v>
      </c>
      <c r="F62">
        <f t="shared" si="0"/>
        <v>-24.315222973142202</v>
      </c>
    </row>
    <row r="63" spans="1:6">
      <c r="A63" s="58">
        <v>11634.6104412</v>
      </c>
      <c r="B63" s="58">
        <v>862.43230450199997</v>
      </c>
      <c r="C63" s="62">
        <v>47029.933968099998</v>
      </c>
      <c r="D63" s="62">
        <v>-19.464685293199999</v>
      </c>
      <c r="E63">
        <f t="shared" si="1"/>
        <v>2.640084018022832</v>
      </c>
      <c r="F63">
        <f t="shared" si="0"/>
        <v>-22.104769311222832</v>
      </c>
    </row>
    <row r="64" spans="1:6">
      <c r="A64" s="58">
        <v>11840.3067835</v>
      </c>
      <c r="B64" s="58">
        <v>813.64343398999995</v>
      </c>
      <c r="C64" s="62">
        <v>48086.510789799999</v>
      </c>
      <c r="D64" s="62">
        <v>-17.451105442199999</v>
      </c>
      <c r="E64">
        <f t="shared" si="1"/>
        <v>2.6710890538034602</v>
      </c>
      <c r="F64">
        <f t="shared" si="0"/>
        <v>-20.122194496003459</v>
      </c>
    </row>
    <row r="65" spans="1:6">
      <c r="A65" s="58">
        <v>11898.7546466</v>
      </c>
      <c r="B65" s="58">
        <v>805.19080628100005</v>
      </c>
      <c r="C65" s="62">
        <v>49010.137536599999</v>
      </c>
      <c r="D65" s="62">
        <v>-15.139822886999999</v>
      </c>
      <c r="E65">
        <f t="shared" si="1"/>
        <v>2.6981926961930434</v>
      </c>
      <c r="F65">
        <f t="shared" si="0"/>
        <v>-17.838015583193041</v>
      </c>
    </row>
    <row r="66" spans="1:6">
      <c r="A66" s="58">
        <v>12162.898852099999</v>
      </c>
      <c r="B66" s="58">
        <v>786.60659118700005</v>
      </c>
      <c r="C66" s="62">
        <v>49143.087611499999</v>
      </c>
      <c r="D66" s="62">
        <v>-14.7324446064</v>
      </c>
      <c r="E66">
        <f t="shared" si="1"/>
        <v>2.7020940895840884</v>
      </c>
      <c r="F66">
        <f t="shared" si="0"/>
        <v>-17.434538695984088</v>
      </c>
    </row>
    <row r="67" spans="1:6">
      <c r="A67" s="58">
        <v>12427.043057499999</v>
      </c>
      <c r="B67" s="58">
        <v>729.30966504499997</v>
      </c>
      <c r="C67" s="62">
        <v>50199.6644332</v>
      </c>
      <c r="D67" s="62">
        <v>-11.597872044000001</v>
      </c>
      <c r="E67">
        <f t="shared" si="1"/>
        <v>2.733099125364717</v>
      </c>
      <c r="F67">
        <f t="shared" ref="F67:F88" si="2">IF(A67="","",IF(C67="","",D67-E67))</f>
        <v>-14.330971169364718</v>
      </c>
    </row>
    <row r="68" spans="1:6">
      <c r="A68" s="58">
        <v>12614.678257600001</v>
      </c>
      <c r="B68" s="58">
        <v>678.08662487100003</v>
      </c>
      <c r="C68" s="62">
        <v>51256.2412549</v>
      </c>
      <c r="D68" s="62">
        <v>-6.9144750566699997</v>
      </c>
      <c r="E68">
        <f t="shared" ref="E68:E87" si="3">IF(A68="","",IF(E69="",$M$2,$E$3+(C68-$C$3)*(($M$2-$M$1)/($C$606-$C$3))))</f>
        <v>2.7641041611453452</v>
      </c>
      <c r="F68">
        <f t="shared" si="2"/>
        <v>-9.6785792178153454</v>
      </c>
    </row>
    <row r="69" spans="1:6">
      <c r="A69" s="58">
        <v>12691.187262900001</v>
      </c>
      <c r="B69" s="58">
        <v>657.72654000399996</v>
      </c>
      <c r="C69" s="62">
        <v>52107.623432599998</v>
      </c>
      <c r="D69" s="62">
        <v>-2.01048480545</v>
      </c>
      <c r="E69">
        <f t="shared" si="3"/>
        <v>2.7890878010856062</v>
      </c>
      <c r="F69">
        <f t="shared" si="2"/>
        <v>-4.7995726065356061</v>
      </c>
    </row>
    <row r="70" spans="1:6">
      <c r="A70" s="58">
        <v>12955.331468300001</v>
      </c>
      <c r="B70" s="58">
        <v>605.58308616600004</v>
      </c>
      <c r="C70" s="62">
        <v>52312.8180766</v>
      </c>
      <c r="D70" s="62">
        <v>-0.81550631678600005</v>
      </c>
      <c r="E70">
        <f t="shared" si="3"/>
        <v>2.7951091969259734</v>
      </c>
      <c r="F70">
        <f t="shared" si="2"/>
        <v>-3.6106155137119735</v>
      </c>
    </row>
    <row r="71" spans="1:6">
      <c r="A71" s="58">
        <v>13219.475673700001</v>
      </c>
      <c r="B71" s="58">
        <v>579.48914188399999</v>
      </c>
      <c r="C71" s="62">
        <v>53369.394898300001</v>
      </c>
      <c r="D71" s="62">
        <v>2.4765574992200001</v>
      </c>
      <c r="E71">
        <f t="shared" si="3"/>
        <v>2.826114232706602</v>
      </c>
      <c r="F71">
        <f t="shared" si="2"/>
        <v>-0.34955673348660188</v>
      </c>
    </row>
    <row r="72" spans="1:6">
      <c r="A72" s="58">
        <v>13389.0497316</v>
      </c>
      <c r="B72" s="58">
        <v>648.49746914699995</v>
      </c>
      <c r="C72" s="62">
        <v>54425.971720000001</v>
      </c>
      <c r="D72" s="62">
        <v>2.8610756398000001</v>
      </c>
      <c r="E72">
        <f t="shared" si="3"/>
        <v>2.8571192684872306</v>
      </c>
      <c r="F72">
        <f t="shared" si="2"/>
        <v>3.9563713127694911E-3</v>
      </c>
    </row>
    <row r="73" spans="1:6">
      <c r="A73" s="58">
        <v>13483.6198792</v>
      </c>
      <c r="B73" s="58">
        <v>686.77099546399995</v>
      </c>
      <c r="C73" s="62">
        <v>55205.109328699997</v>
      </c>
      <c r="D73" s="62">
        <v>2.8866680911899998</v>
      </c>
      <c r="E73">
        <f t="shared" si="3"/>
        <v>2.8799829059811026</v>
      </c>
      <c r="F73">
        <f t="shared" si="2"/>
        <v>6.6851852088971597E-3</v>
      </c>
    </row>
    <row r="74" spans="1:6">
      <c r="A74" s="58">
        <v>13747.764084599999</v>
      </c>
      <c r="B74" s="58">
        <v>757.23134045899997</v>
      </c>
      <c r="C74" s="62">
        <v>55482.548541700002</v>
      </c>
      <c r="D74" s="62">
        <v>2.8829727891400001</v>
      </c>
      <c r="E74">
        <f t="shared" si="3"/>
        <v>2.8881243042678588</v>
      </c>
      <c r="F74">
        <f t="shared" si="2"/>
        <v>-5.151515127858719E-3</v>
      </c>
    </row>
    <row r="75" spans="1:6">
      <c r="A75" s="58">
        <v>14011.908289999999</v>
      </c>
      <c r="B75" s="58">
        <v>717.82146841300005</v>
      </c>
      <c r="C75" s="62">
        <v>56539.125363400002</v>
      </c>
      <c r="D75" s="62">
        <v>3.3404310009899998</v>
      </c>
      <c r="E75">
        <f t="shared" si="3"/>
        <v>2.919129340048487</v>
      </c>
      <c r="F75">
        <f t="shared" si="2"/>
        <v>0.42130166094151278</v>
      </c>
    </row>
    <row r="76" spans="1:6">
      <c r="A76" s="58">
        <v>14163.4212056</v>
      </c>
      <c r="B76" s="58">
        <v>715.68989838200002</v>
      </c>
      <c r="C76" s="62">
        <v>57595.702185100003</v>
      </c>
      <c r="D76" s="62">
        <v>4.2178185941199997</v>
      </c>
      <c r="E76">
        <f t="shared" si="3"/>
        <v>2.9501343758291156</v>
      </c>
      <c r="F76">
        <f t="shared" si="2"/>
        <v>1.2676842182908841</v>
      </c>
    </row>
    <row r="77" spans="1:6">
      <c r="A77" s="58">
        <v>14276.052495399999</v>
      </c>
      <c r="B77" s="58">
        <v>719.29916326099999</v>
      </c>
      <c r="C77" s="62">
        <v>58302.595224800003</v>
      </c>
      <c r="D77" s="62">
        <v>4.8949971509800001</v>
      </c>
      <c r="E77">
        <f t="shared" si="3"/>
        <v>2.9708780108766</v>
      </c>
      <c r="F77">
        <f t="shared" si="2"/>
        <v>1.9241191401034001</v>
      </c>
    </row>
    <row r="78" spans="1:6">
      <c r="A78" s="58">
        <v>14540.1967009</v>
      </c>
      <c r="B78" s="58">
        <v>768.37258697499999</v>
      </c>
      <c r="C78" s="62">
        <v>58652.279006800003</v>
      </c>
      <c r="D78" s="62">
        <v>5.2717521866099997</v>
      </c>
      <c r="E78">
        <f t="shared" si="3"/>
        <v>2.9811394116097438</v>
      </c>
      <c r="F78">
        <f t="shared" si="2"/>
        <v>2.2906127750002558</v>
      </c>
    </row>
    <row r="79" spans="1:6">
      <c r="A79" s="58">
        <v>14804.3409063</v>
      </c>
      <c r="B79" s="58">
        <v>835.79807936300006</v>
      </c>
      <c r="C79" s="62">
        <v>59708.855828500004</v>
      </c>
      <c r="D79" s="62">
        <v>6.2434130223700004</v>
      </c>
      <c r="E79">
        <f t="shared" si="3"/>
        <v>3.012144447390372</v>
      </c>
      <c r="F79">
        <f t="shared" si="2"/>
        <v>3.2312685749796284</v>
      </c>
    </row>
    <row r="80" spans="1:6">
      <c r="A80" s="58">
        <v>14937.792679599999</v>
      </c>
      <c r="B80" s="58">
        <v>868.42889744000001</v>
      </c>
      <c r="C80" s="62">
        <v>60765.432650199997</v>
      </c>
      <c r="D80" s="62">
        <v>6.6379373177999996</v>
      </c>
      <c r="E80">
        <f t="shared" si="3"/>
        <v>3.0431494831710006</v>
      </c>
      <c r="F80">
        <f t="shared" si="2"/>
        <v>3.594787834628999</v>
      </c>
    </row>
    <row r="81" spans="1:6">
      <c r="A81" s="58">
        <v>15068.4851117</v>
      </c>
      <c r="B81" s="58">
        <v>906.45963847999997</v>
      </c>
      <c r="C81" s="62">
        <v>61400.081120900002</v>
      </c>
      <c r="D81" s="62">
        <v>6.7460849952600004</v>
      </c>
      <c r="E81">
        <f t="shared" si="3"/>
        <v>3.0617731157720964</v>
      </c>
      <c r="F81">
        <f t="shared" si="2"/>
        <v>3.684311879487904</v>
      </c>
    </row>
    <row r="82" spans="1:6">
      <c r="A82" s="58">
        <v>15332.6293171</v>
      </c>
      <c r="B82" s="58">
        <v>987.18453741099995</v>
      </c>
      <c r="C82" s="62">
        <v>61822.009471899997</v>
      </c>
      <c r="D82" s="62">
        <v>6.7941460965499996</v>
      </c>
      <c r="E82">
        <f t="shared" si="3"/>
        <v>3.0741545189516284</v>
      </c>
      <c r="F82">
        <f t="shared" si="2"/>
        <v>3.7199915775983712</v>
      </c>
    </row>
    <row r="83" spans="1:6">
      <c r="A83" s="58">
        <v>15596.7735226</v>
      </c>
      <c r="B83" s="58">
        <v>975.02164917000005</v>
      </c>
      <c r="C83" s="62">
        <v>62878.586293599998</v>
      </c>
      <c r="D83" s="62">
        <v>6.6068628118000001</v>
      </c>
      <c r="E83">
        <f t="shared" si="3"/>
        <v>3.105159554732257</v>
      </c>
      <c r="F83">
        <f t="shared" si="2"/>
        <v>3.5017032570677431</v>
      </c>
    </row>
    <row r="84" spans="1:6">
      <c r="A84" s="58">
        <v>15712.164153600001</v>
      </c>
      <c r="B84" s="58">
        <v>993.33740645800003</v>
      </c>
      <c r="C84" s="62">
        <v>63935.163115299998</v>
      </c>
      <c r="D84" s="62">
        <v>6.8973164885099996</v>
      </c>
      <c r="E84">
        <f t="shared" si="3"/>
        <v>3.1361645905128857</v>
      </c>
      <c r="F84">
        <f t="shared" si="2"/>
        <v>3.7611518979971139</v>
      </c>
    </row>
    <row r="85" spans="1:6">
      <c r="A85" s="58">
        <v>15860.917728</v>
      </c>
      <c r="B85" s="58">
        <v>1013.08441367</v>
      </c>
      <c r="C85" s="62">
        <v>64497.567017000001</v>
      </c>
      <c r="D85" s="62">
        <v>7.0413091168099999</v>
      </c>
      <c r="E85">
        <f t="shared" si="3"/>
        <v>3.1526682206675933</v>
      </c>
      <c r="F85">
        <f t="shared" si="2"/>
        <v>3.8886408961424066</v>
      </c>
    </row>
    <row r="86" spans="1:6">
      <c r="A86" s="58">
        <v>16125.0619334</v>
      </c>
      <c r="B86" s="58">
        <v>1136.00872951</v>
      </c>
      <c r="C86" s="62">
        <v>64991.739936999998</v>
      </c>
      <c r="D86" s="62">
        <v>7.4808500162299998</v>
      </c>
      <c r="E86">
        <f t="shared" si="3"/>
        <v>3.1671696262935138</v>
      </c>
      <c r="F86">
        <f t="shared" si="2"/>
        <v>4.3136803899364864</v>
      </c>
    </row>
    <row r="87" spans="1:6">
      <c r="A87" s="58">
        <v>16389.2061388</v>
      </c>
      <c r="B87" s="58">
        <v>1161.32906576</v>
      </c>
      <c r="C87" s="62">
        <v>66048.316758700006</v>
      </c>
      <c r="D87" s="62">
        <v>8.7736653709700008</v>
      </c>
      <c r="E87">
        <f t="shared" si="3"/>
        <v>3.1981746620741425</v>
      </c>
      <c r="F87">
        <f t="shared" si="2"/>
        <v>5.5754907088958578</v>
      </c>
    </row>
    <row r="88" spans="1:6">
      <c r="A88" s="58">
        <v>16486.535627699999</v>
      </c>
      <c r="B88" s="58">
        <v>1155.7279601099999</v>
      </c>
      <c r="C88" s="62">
        <v>66110.519871700002</v>
      </c>
      <c r="D88" s="62">
        <v>8.7893444057199996</v>
      </c>
      <c r="E88">
        <f t="shared" ref="E88" si="4">IF(A88="","",IF(E89="",$M$2,$E$3+(C88-$C$3)*(($M$2-$M$1)/($C$606-$C$3))))</f>
        <v>3.2</v>
      </c>
      <c r="F88">
        <f t="shared" si="2"/>
        <v>5.5893444057199995</v>
      </c>
    </row>
    <row r="89" spans="1:6">
      <c r="A89" s="58">
        <v>16653.350344300001</v>
      </c>
      <c r="B89" s="58">
        <v>1123.7100657599999</v>
      </c>
      <c r="C89" s="62"/>
      <c r="D89" s="62"/>
      <c r="E89" t="str">
        <f>IF(A89="","",IF(C89="","",IF(E90="",$M$2,$E$3+(C89-$C$3)*(($M$2-$M$1)/($C$606-$C$3)))))</f>
        <v/>
      </c>
      <c r="F89" t="str">
        <f>IF(A89="","",IF(C89="","",D89-E89))</f>
        <v/>
      </c>
    </row>
    <row r="90" spans="1:6">
      <c r="A90" s="58">
        <v>16917.494549700001</v>
      </c>
      <c r="B90" s="58">
        <v>1083.71636184</v>
      </c>
      <c r="C90" s="62"/>
      <c r="D90" s="62"/>
      <c r="E90" t="str">
        <f t="shared" ref="E90:E153" si="5">IF(A90="","",IF(C90="","",IF(E91="",$M$2,$E$3+(C90-$C$3)*(($M$2-$M$1)/($C$606-$C$3)))))</f>
        <v/>
      </c>
      <c r="F90" t="str">
        <f t="shared" ref="F90:F153" si="6">IF(A90="","",IF(C90="","",D90-E90))</f>
        <v/>
      </c>
    </row>
    <row r="91" spans="1:6">
      <c r="A91" s="58">
        <v>17181.638755100001</v>
      </c>
      <c r="B91" s="58">
        <v>1083.0543971500001</v>
      </c>
      <c r="C91" s="62"/>
      <c r="D91" s="62"/>
      <c r="E91" t="str">
        <f t="shared" si="5"/>
        <v/>
      </c>
      <c r="F91" t="str">
        <f t="shared" si="6"/>
        <v/>
      </c>
    </row>
    <row r="92" spans="1:6">
      <c r="A92" s="58">
        <v>17260.907101699999</v>
      </c>
      <c r="B92" s="58">
        <v>1084.4984007600001</v>
      </c>
      <c r="C92" s="62"/>
      <c r="D92" s="62"/>
      <c r="E92" t="str">
        <f t="shared" si="5"/>
        <v/>
      </c>
      <c r="F92" t="str">
        <f t="shared" si="6"/>
        <v/>
      </c>
    </row>
    <row r="93" spans="1:6">
      <c r="A93" s="58">
        <v>17445.782960500001</v>
      </c>
      <c r="B93" s="58">
        <v>1100.31858276</v>
      </c>
      <c r="C93" s="62"/>
      <c r="D93" s="62"/>
      <c r="E93" t="str">
        <f t="shared" si="5"/>
        <v/>
      </c>
      <c r="F93" t="str">
        <f t="shared" si="6"/>
        <v/>
      </c>
    </row>
    <row r="94" spans="1:6">
      <c r="A94" s="58">
        <v>17709.927166000001</v>
      </c>
      <c r="B94" s="58">
        <v>1127.67473307</v>
      </c>
      <c r="C94" s="62"/>
      <c r="D94" s="62"/>
      <c r="E94" t="str">
        <f t="shared" si="5"/>
        <v/>
      </c>
      <c r="F94" t="str">
        <f t="shared" si="6"/>
        <v/>
      </c>
    </row>
    <row r="95" spans="1:6">
      <c r="A95" s="58">
        <v>17974.071371400001</v>
      </c>
      <c r="B95" s="58">
        <v>1142.6977385800001</v>
      </c>
      <c r="C95" s="62"/>
      <c r="D95" s="62"/>
      <c r="E95" t="str">
        <f t="shared" si="5"/>
        <v/>
      </c>
      <c r="F95" t="str">
        <f t="shared" si="6"/>
        <v/>
      </c>
    </row>
    <row r="96" spans="1:6">
      <c r="A96" s="58">
        <v>18035.278575699998</v>
      </c>
      <c r="B96" s="58">
        <v>1121.1253076800001</v>
      </c>
      <c r="C96" s="62"/>
      <c r="D96" s="62"/>
      <c r="E96" t="str">
        <f t="shared" si="5"/>
        <v/>
      </c>
      <c r="F96" t="str">
        <f t="shared" si="6"/>
        <v/>
      </c>
    </row>
    <row r="97" spans="1:6">
      <c r="A97" s="58">
        <v>18238.215576800001</v>
      </c>
      <c r="B97" s="58">
        <v>1032.23499384</v>
      </c>
      <c r="C97" s="62"/>
      <c r="D97" s="62"/>
      <c r="E97" t="str">
        <f t="shared" si="5"/>
        <v/>
      </c>
      <c r="F97" t="str">
        <f t="shared" si="6"/>
        <v/>
      </c>
    </row>
    <row r="98" spans="1:6">
      <c r="A98" s="58">
        <v>18502.359782200001</v>
      </c>
      <c r="B98" s="58">
        <v>964.12766666699997</v>
      </c>
      <c r="C98" s="62"/>
      <c r="D98" s="62"/>
      <c r="E98" t="str">
        <f t="shared" si="5"/>
        <v/>
      </c>
      <c r="F98" t="str">
        <f t="shared" si="6"/>
        <v/>
      </c>
    </row>
    <row r="99" spans="1:6">
      <c r="A99" s="58">
        <v>18766.503987700002</v>
      </c>
      <c r="B99" s="58">
        <v>937.85895789000006</v>
      </c>
      <c r="C99" s="62"/>
      <c r="D99" s="62"/>
      <c r="E99" t="str">
        <f t="shared" si="5"/>
        <v/>
      </c>
      <c r="F99" t="str">
        <f t="shared" si="6"/>
        <v/>
      </c>
    </row>
    <row r="100" spans="1:6">
      <c r="A100" s="58">
        <v>18809.650049700002</v>
      </c>
      <c r="B100" s="58">
        <v>937.20586230000004</v>
      </c>
      <c r="C100" s="62"/>
      <c r="D100" s="62"/>
      <c r="E100" t="str">
        <f t="shared" si="5"/>
        <v/>
      </c>
      <c r="F100" t="str">
        <f t="shared" si="6"/>
        <v/>
      </c>
    </row>
    <row r="101" spans="1:6">
      <c r="A101" s="58">
        <v>19030.648193100002</v>
      </c>
      <c r="B101" s="58">
        <v>941.82132426400005</v>
      </c>
      <c r="C101" s="62"/>
      <c r="D101" s="62"/>
      <c r="E101" t="str">
        <f t="shared" si="5"/>
        <v/>
      </c>
      <c r="F101" t="str">
        <f t="shared" si="6"/>
        <v/>
      </c>
    </row>
    <row r="102" spans="1:6">
      <c r="A102" s="58">
        <v>19294.792398500002</v>
      </c>
      <c r="B102" s="58">
        <v>969.35423939299994</v>
      </c>
      <c r="C102" s="62"/>
      <c r="D102" s="62"/>
      <c r="E102" t="str">
        <f t="shared" si="5"/>
        <v/>
      </c>
      <c r="F102" t="str">
        <f t="shared" si="6"/>
        <v/>
      </c>
    </row>
    <row r="103" spans="1:6">
      <c r="A103" s="58">
        <v>19558.936603900002</v>
      </c>
      <c r="B103" s="58">
        <v>988.27117687299994</v>
      </c>
      <c r="C103" s="62"/>
      <c r="D103" s="62"/>
      <c r="E103" t="str">
        <f t="shared" si="5"/>
        <v/>
      </c>
      <c r="F103" t="str">
        <f t="shared" si="6"/>
        <v/>
      </c>
    </row>
    <row r="104" spans="1:6">
      <c r="A104" s="58">
        <v>19584.021523799998</v>
      </c>
      <c r="B104" s="58">
        <v>986.74447958300004</v>
      </c>
      <c r="C104" s="62"/>
      <c r="D104" s="62"/>
      <c r="E104" t="str">
        <f t="shared" si="5"/>
        <v/>
      </c>
      <c r="F104" t="str">
        <f t="shared" si="6"/>
        <v/>
      </c>
    </row>
    <row r="105" spans="1:6">
      <c r="A105" s="58">
        <v>19823.080809399999</v>
      </c>
      <c r="B105" s="58">
        <v>983.94100323999999</v>
      </c>
      <c r="C105" s="62"/>
      <c r="D105" s="62"/>
      <c r="E105" t="str">
        <f t="shared" si="5"/>
        <v/>
      </c>
      <c r="F105" t="str">
        <f t="shared" si="6"/>
        <v/>
      </c>
    </row>
    <row r="106" spans="1:6">
      <c r="A106" s="58">
        <v>20087.225014799998</v>
      </c>
      <c r="B106" s="58">
        <v>1053.2180855199999</v>
      </c>
      <c r="C106" s="62"/>
      <c r="D106" s="62"/>
      <c r="E106" t="str">
        <f t="shared" si="5"/>
        <v/>
      </c>
      <c r="F106" t="str">
        <f t="shared" si="6"/>
        <v/>
      </c>
    </row>
    <row r="107" spans="1:6">
      <c r="A107" s="58">
        <v>20351.369220199998</v>
      </c>
      <c r="B107" s="58">
        <v>1085.73730159</v>
      </c>
      <c r="C107" s="62"/>
      <c r="D107" s="62"/>
      <c r="E107" t="str">
        <f t="shared" si="5"/>
        <v/>
      </c>
      <c r="F107" t="str">
        <f t="shared" si="6"/>
        <v/>
      </c>
    </row>
    <row r="108" spans="1:6">
      <c r="A108" s="58">
        <v>20358.392997800001</v>
      </c>
      <c r="B108" s="58">
        <v>1086.62721558</v>
      </c>
      <c r="C108" s="62"/>
      <c r="D108" s="62"/>
      <c r="E108" t="str">
        <f t="shared" si="5"/>
        <v/>
      </c>
      <c r="F108" t="str">
        <f t="shared" si="6"/>
        <v/>
      </c>
    </row>
    <row r="109" spans="1:6">
      <c r="A109" s="58">
        <v>20615.513425599998</v>
      </c>
      <c r="B109" s="58">
        <v>1117.6720706200001</v>
      </c>
      <c r="C109" s="62"/>
      <c r="D109" s="62"/>
      <c r="E109" t="str">
        <f t="shared" si="5"/>
        <v/>
      </c>
      <c r="F109" t="str">
        <f t="shared" si="6"/>
        <v/>
      </c>
    </row>
    <row r="110" spans="1:6">
      <c r="A110" s="58">
        <v>20879.657631099999</v>
      </c>
      <c r="B110" s="58">
        <v>1125.1755053500001</v>
      </c>
      <c r="C110" s="62"/>
      <c r="D110" s="62"/>
      <c r="E110" t="str">
        <f t="shared" si="5"/>
        <v/>
      </c>
      <c r="F110" t="str">
        <f t="shared" si="6"/>
        <v/>
      </c>
    </row>
    <row r="111" spans="1:6">
      <c r="A111" s="58">
        <v>21132.764471800001</v>
      </c>
      <c r="B111" s="58">
        <v>1115.8478670500001</v>
      </c>
      <c r="C111" s="62"/>
      <c r="D111" s="62"/>
      <c r="E111" t="str">
        <f t="shared" si="5"/>
        <v/>
      </c>
      <c r="F111" t="str">
        <f t="shared" si="6"/>
        <v/>
      </c>
    </row>
    <row r="112" spans="1:6">
      <c r="A112" s="58">
        <v>21143.801836499999</v>
      </c>
      <c r="B112" s="58">
        <v>1115.3503038599999</v>
      </c>
      <c r="C112" s="62"/>
      <c r="D112" s="62"/>
      <c r="E112" t="str">
        <f t="shared" si="5"/>
        <v/>
      </c>
      <c r="F112" t="str">
        <f t="shared" si="6"/>
        <v/>
      </c>
    </row>
    <row r="113" spans="1:6">
      <c r="A113" s="58">
        <v>21407.946041899999</v>
      </c>
      <c r="B113" s="58">
        <v>1096.4352423099999</v>
      </c>
      <c r="C113" s="62"/>
      <c r="D113" s="62"/>
      <c r="E113" t="str">
        <f t="shared" si="5"/>
        <v/>
      </c>
      <c r="F113" t="str">
        <f t="shared" si="6"/>
        <v/>
      </c>
    </row>
    <row r="114" spans="1:6">
      <c r="A114" s="58">
        <v>21672.090247299999</v>
      </c>
      <c r="B114" s="58">
        <v>1075.8066815699999</v>
      </c>
      <c r="C114" s="62"/>
      <c r="D114" s="62"/>
      <c r="E114" t="str">
        <f t="shared" si="5"/>
        <v/>
      </c>
      <c r="F114" t="str">
        <f t="shared" si="6"/>
        <v/>
      </c>
    </row>
    <row r="115" spans="1:6">
      <c r="A115" s="58">
        <v>21907.135945800001</v>
      </c>
      <c r="B115" s="58">
        <v>1043.8549553600001</v>
      </c>
      <c r="C115" s="62"/>
      <c r="D115" s="62"/>
      <c r="E115" t="str">
        <f t="shared" si="5"/>
        <v/>
      </c>
      <c r="F115" t="str">
        <f t="shared" si="6"/>
        <v/>
      </c>
    </row>
    <row r="116" spans="1:6">
      <c r="A116" s="58">
        <v>21936.234452799999</v>
      </c>
      <c r="B116" s="58">
        <v>1040.8419695499999</v>
      </c>
      <c r="C116" s="62"/>
      <c r="D116" s="62"/>
      <c r="E116" t="str">
        <f t="shared" si="5"/>
        <v/>
      </c>
      <c r="F116" t="str">
        <f t="shared" si="6"/>
        <v/>
      </c>
    </row>
    <row r="117" spans="1:6">
      <c r="A117" s="58">
        <v>22200.378658199999</v>
      </c>
      <c r="B117" s="58">
        <v>996.14694104299997</v>
      </c>
      <c r="C117" s="62"/>
      <c r="D117" s="62"/>
      <c r="E117" t="str">
        <f t="shared" si="5"/>
        <v/>
      </c>
      <c r="F117" t="str">
        <f t="shared" si="6"/>
        <v/>
      </c>
    </row>
    <row r="118" spans="1:6">
      <c r="A118" s="58">
        <v>22464.522863599999</v>
      </c>
      <c r="B118" s="58">
        <v>963.78094881699997</v>
      </c>
      <c r="C118" s="62"/>
      <c r="D118" s="62"/>
      <c r="E118" t="str">
        <f t="shared" si="5"/>
        <v/>
      </c>
      <c r="F118" t="str">
        <f t="shared" si="6"/>
        <v/>
      </c>
    </row>
    <row r="119" spans="1:6">
      <c r="A119" s="58">
        <v>22681.5074198</v>
      </c>
      <c r="B119" s="58">
        <v>946.13066571499996</v>
      </c>
      <c r="C119" s="62"/>
      <c r="D119" s="62"/>
      <c r="E119" t="str">
        <f t="shared" si="5"/>
        <v/>
      </c>
      <c r="F119" t="str">
        <f t="shared" si="6"/>
        <v/>
      </c>
    </row>
    <row r="120" spans="1:6">
      <c r="A120" s="58">
        <v>22728.667068999999</v>
      </c>
      <c r="B120" s="58">
        <v>941.01142112100001</v>
      </c>
      <c r="C120" s="62"/>
      <c r="D120" s="62"/>
      <c r="E120" t="str">
        <f t="shared" si="5"/>
        <v/>
      </c>
      <c r="F120" t="str">
        <f t="shared" si="6"/>
        <v/>
      </c>
    </row>
    <row r="121" spans="1:6">
      <c r="A121" s="58">
        <v>22992.8112745</v>
      </c>
      <c r="B121" s="58">
        <v>916.64641010599996</v>
      </c>
      <c r="C121" s="62"/>
      <c r="D121" s="62"/>
      <c r="E121" t="str">
        <f t="shared" si="5"/>
        <v/>
      </c>
      <c r="F121" t="str">
        <f t="shared" si="6"/>
        <v/>
      </c>
    </row>
    <row r="122" spans="1:6">
      <c r="A122" s="58">
        <v>23256.9554799</v>
      </c>
      <c r="B122" s="58">
        <v>906.60654259700004</v>
      </c>
      <c r="C122" s="62"/>
      <c r="D122" s="62"/>
      <c r="E122" t="str">
        <f t="shared" si="5"/>
        <v/>
      </c>
      <c r="F122" t="str">
        <f t="shared" si="6"/>
        <v/>
      </c>
    </row>
    <row r="123" spans="1:6">
      <c r="A123" s="58">
        <v>23455.878893900001</v>
      </c>
      <c r="B123" s="58">
        <v>925.37061728499998</v>
      </c>
      <c r="C123" s="62"/>
      <c r="D123" s="62"/>
      <c r="E123" t="str">
        <f t="shared" si="5"/>
        <v/>
      </c>
      <c r="F123" t="str">
        <f t="shared" si="6"/>
        <v/>
      </c>
    </row>
    <row r="124" spans="1:6">
      <c r="A124" s="58">
        <v>23521.0996853</v>
      </c>
      <c r="B124" s="58">
        <v>926.174285715</v>
      </c>
      <c r="C124" s="62"/>
      <c r="D124" s="62"/>
      <c r="E124" t="str">
        <f t="shared" si="5"/>
        <v/>
      </c>
      <c r="F124" t="str">
        <f t="shared" si="6"/>
        <v/>
      </c>
    </row>
    <row r="125" spans="1:6">
      <c r="A125" s="58">
        <v>23785.2438907</v>
      </c>
      <c r="B125" s="58">
        <v>892.31354745800002</v>
      </c>
      <c r="C125" s="62"/>
      <c r="D125" s="62"/>
      <c r="E125" t="str">
        <f t="shared" si="5"/>
        <v/>
      </c>
      <c r="F125" t="str">
        <f t="shared" si="6"/>
        <v/>
      </c>
    </row>
    <row r="126" spans="1:6">
      <c r="A126" s="58">
        <v>24049.3880962</v>
      </c>
      <c r="B126" s="58">
        <v>838.48232879800003</v>
      </c>
      <c r="C126" s="62"/>
      <c r="D126" s="62"/>
      <c r="E126" t="str">
        <f t="shared" si="5"/>
        <v/>
      </c>
      <c r="F126" t="str">
        <f t="shared" si="6"/>
        <v/>
      </c>
    </row>
    <row r="127" spans="1:6">
      <c r="A127" s="58">
        <v>24230.2503679</v>
      </c>
      <c r="B127" s="58">
        <v>804.43351756599998</v>
      </c>
      <c r="C127" s="62"/>
      <c r="D127" s="62"/>
      <c r="E127" t="str">
        <f t="shared" si="5"/>
        <v/>
      </c>
      <c r="F127" t="str">
        <f t="shared" si="6"/>
        <v/>
      </c>
    </row>
    <row r="128" spans="1:6">
      <c r="A128" s="58">
        <v>24313.5323016</v>
      </c>
      <c r="B128" s="58">
        <v>786.97552251399998</v>
      </c>
      <c r="C128" s="62"/>
      <c r="D128" s="62"/>
      <c r="E128" t="str">
        <f t="shared" si="5"/>
        <v/>
      </c>
      <c r="F128" t="str">
        <f t="shared" si="6"/>
        <v/>
      </c>
    </row>
    <row r="129" spans="1:6">
      <c r="A129" s="58">
        <v>24577.676507</v>
      </c>
      <c r="B129" s="58">
        <v>736.07209523799997</v>
      </c>
      <c r="C129" s="62"/>
      <c r="D129" s="62"/>
      <c r="E129" t="str">
        <f t="shared" si="5"/>
        <v/>
      </c>
      <c r="F129" t="str">
        <f t="shared" si="6"/>
        <v/>
      </c>
    </row>
    <row r="130" spans="1:6">
      <c r="A130" s="58">
        <v>24841.8207124</v>
      </c>
      <c r="B130" s="58">
        <v>710.05590281800005</v>
      </c>
      <c r="C130" s="62"/>
      <c r="D130" s="62"/>
      <c r="E130" t="str">
        <f t="shared" si="5"/>
        <v/>
      </c>
      <c r="F130" t="str">
        <f t="shared" si="6"/>
        <v/>
      </c>
    </row>
    <row r="131" spans="1:6">
      <c r="A131" s="58">
        <v>25004.6218419</v>
      </c>
      <c r="B131" s="58">
        <v>711.57399525200003</v>
      </c>
      <c r="C131" s="62"/>
      <c r="D131" s="62"/>
      <c r="E131" t="str">
        <f t="shared" si="5"/>
        <v/>
      </c>
      <c r="F131" t="str">
        <f t="shared" si="6"/>
        <v/>
      </c>
    </row>
    <row r="132" spans="1:6">
      <c r="A132" s="58">
        <v>25105.964917900001</v>
      </c>
      <c r="B132" s="58">
        <v>712.12180725600001</v>
      </c>
      <c r="C132" s="62"/>
      <c r="D132" s="62"/>
      <c r="E132" t="str">
        <f t="shared" si="5"/>
        <v/>
      </c>
      <c r="F132" t="str">
        <f t="shared" si="6"/>
        <v/>
      </c>
    </row>
    <row r="133" spans="1:6">
      <c r="A133" s="58">
        <v>25370.109123300001</v>
      </c>
      <c r="B133" s="58">
        <v>714.53058633000001</v>
      </c>
      <c r="C133" s="62"/>
      <c r="D133" s="62"/>
      <c r="E133" t="str">
        <f t="shared" si="5"/>
        <v/>
      </c>
      <c r="F133" t="str">
        <f t="shared" si="6"/>
        <v/>
      </c>
    </row>
    <row r="134" spans="1:6">
      <c r="A134" s="58">
        <v>25634.253328700001</v>
      </c>
      <c r="B134" s="58">
        <v>688.71476546700001</v>
      </c>
      <c r="C134" s="62"/>
      <c r="D134" s="62"/>
      <c r="E134" t="str">
        <f t="shared" si="5"/>
        <v/>
      </c>
      <c r="F134" t="str">
        <f t="shared" si="6"/>
        <v/>
      </c>
    </row>
    <row r="135" spans="1:6">
      <c r="A135" s="58">
        <v>25778.993315899999</v>
      </c>
      <c r="B135" s="58">
        <v>671.43164577200002</v>
      </c>
      <c r="C135" s="62"/>
      <c r="D135" s="62"/>
      <c r="E135" t="str">
        <f t="shared" si="5"/>
        <v/>
      </c>
      <c r="F135" t="str">
        <f t="shared" si="6"/>
        <v/>
      </c>
    </row>
    <row r="136" spans="1:6">
      <c r="A136" s="58">
        <v>25898.3975341</v>
      </c>
      <c r="B136" s="58">
        <v>650.19418367399999</v>
      </c>
      <c r="C136" s="62"/>
      <c r="D136" s="62"/>
      <c r="E136" t="str">
        <f t="shared" si="5"/>
        <v/>
      </c>
      <c r="F136" t="str">
        <f t="shared" si="6"/>
        <v/>
      </c>
    </row>
    <row r="137" spans="1:6">
      <c r="A137" s="58">
        <v>26162.541739600001</v>
      </c>
      <c r="B137" s="58">
        <v>597.77846031800004</v>
      </c>
      <c r="C137" s="62"/>
      <c r="D137" s="62"/>
      <c r="E137" t="str">
        <f t="shared" si="5"/>
        <v/>
      </c>
      <c r="F137" t="str">
        <f t="shared" si="6"/>
        <v/>
      </c>
    </row>
    <row r="138" spans="1:6">
      <c r="A138" s="58">
        <v>26426.685945000001</v>
      </c>
      <c r="B138" s="58">
        <v>542.80774117299995</v>
      </c>
      <c r="C138" s="62"/>
      <c r="D138" s="62"/>
      <c r="E138" t="str">
        <f t="shared" si="5"/>
        <v/>
      </c>
      <c r="F138" t="str">
        <f t="shared" si="6"/>
        <v/>
      </c>
    </row>
    <row r="139" spans="1:6">
      <c r="A139" s="58">
        <v>26553.364789899999</v>
      </c>
      <c r="B139" s="58">
        <v>515.94712535400004</v>
      </c>
      <c r="C139" s="62"/>
      <c r="D139" s="62"/>
      <c r="E139" t="str">
        <f t="shared" si="5"/>
        <v/>
      </c>
      <c r="F139" t="str">
        <f t="shared" si="6"/>
        <v/>
      </c>
    </row>
    <row r="140" spans="1:6">
      <c r="A140" s="58">
        <v>26690.830150400001</v>
      </c>
      <c r="B140" s="58">
        <v>488.00205668900003</v>
      </c>
      <c r="C140" s="62"/>
      <c r="D140" s="62"/>
      <c r="E140" t="str">
        <f t="shared" si="5"/>
        <v/>
      </c>
      <c r="F140" t="str">
        <f t="shared" si="6"/>
        <v/>
      </c>
    </row>
    <row r="141" spans="1:6">
      <c r="A141" s="58">
        <v>26954.974355800001</v>
      </c>
      <c r="B141" s="58">
        <v>437.37639229000001</v>
      </c>
      <c r="C141" s="62"/>
      <c r="D141" s="62"/>
      <c r="E141" t="str">
        <f t="shared" si="5"/>
        <v/>
      </c>
      <c r="F141" t="str">
        <f t="shared" si="6"/>
        <v/>
      </c>
    </row>
    <row r="142" spans="1:6">
      <c r="A142" s="58">
        <v>27219.118561200001</v>
      </c>
      <c r="B142" s="58">
        <v>398.60848979600001</v>
      </c>
      <c r="C142" s="62"/>
      <c r="D142" s="62"/>
      <c r="E142" t="str">
        <f t="shared" si="5"/>
        <v/>
      </c>
      <c r="F142" t="str">
        <f t="shared" si="6"/>
        <v/>
      </c>
    </row>
    <row r="143" spans="1:6">
      <c r="A143" s="58">
        <v>27327.736263999999</v>
      </c>
      <c r="B143" s="58">
        <v>384.862063627</v>
      </c>
      <c r="C143" s="62"/>
      <c r="D143" s="62"/>
      <c r="E143" t="str">
        <f t="shared" si="5"/>
        <v/>
      </c>
      <c r="F143" t="str">
        <f t="shared" si="6"/>
        <v/>
      </c>
    </row>
    <row r="144" spans="1:6">
      <c r="A144" s="58">
        <v>27483.262766700002</v>
      </c>
      <c r="B144" s="58">
        <v>373.47012860299998</v>
      </c>
      <c r="C144" s="62"/>
      <c r="D144" s="62"/>
      <c r="E144" t="str">
        <f t="shared" si="5"/>
        <v/>
      </c>
      <c r="F144" t="str">
        <f t="shared" si="6"/>
        <v/>
      </c>
    </row>
    <row r="145" spans="1:6">
      <c r="A145" s="58">
        <v>27747.406972100001</v>
      </c>
      <c r="B145" s="58">
        <v>356.28175510199998</v>
      </c>
      <c r="C145" s="62"/>
      <c r="D145" s="62"/>
      <c r="E145" t="str">
        <f t="shared" si="5"/>
        <v/>
      </c>
      <c r="F145" t="str">
        <f t="shared" si="6"/>
        <v/>
      </c>
    </row>
    <row r="146" spans="1:6">
      <c r="A146" s="58">
        <v>28011.551177500001</v>
      </c>
      <c r="B146" s="58">
        <v>320.71522546199998</v>
      </c>
      <c r="C146" s="62"/>
      <c r="D146" s="62"/>
      <c r="E146" t="str">
        <f t="shared" si="5"/>
        <v/>
      </c>
      <c r="F146" t="str">
        <f t="shared" si="6"/>
        <v/>
      </c>
    </row>
    <row r="147" spans="1:6">
      <c r="A147" s="58">
        <v>28102.107737999999</v>
      </c>
      <c r="B147" s="58">
        <v>306.685528014</v>
      </c>
      <c r="C147" s="62"/>
      <c r="D147" s="62"/>
      <c r="E147" t="str">
        <f t="shared" si="5"/>
        <v/>
      </c>
      <c r="F147" t="str">
        <f t="shared" si="6"/>
        <v/>
      </c>
    </row>
    <row r="148" spans="1:6">
      <c r="A148" s="58">
        <v>28275.695382900001</v>
      </c>
      <c r="B148" s="58">
        <v>278.67882831200001</v>
      </c>
      <c r="C148" s="62"/>
      <c r="D148" s="62"/>
      <c r="E148" t="str">
        <f t="shared" si="5"/>
        <v/>
      </c>
      <c r="F148" t="str">
        <f t="shared" si="6"/>
        <v/>
      </c>
    </row>
    <row r="149" spans="1:6">
      <c r="A149" s="58">
        <v>28539.839588399998</v>
      </c>
      <c r="B149" s="58">
        <v>256.491152575</v>
      </c>
      <c r="C149" s="62"/>
      <c r="D149" s="62"/>
      <c r="E149" t="str">
        <f t="shared" si="5"/>
        <v/>
      </c>
      <c r="F149" t="str">
        <f t="shared" si="6"/>
        <v/>
      </c>
    </row>
    <row r="150" spans="1:6">
      <c r="A150" s="58">
        <v>28803.983793799998</v>
      </c>
      <c r="B150" s="58">
        <v>242.84248461300001</v>
      </c>
      <c r="C150" s="62"/>
      <c r="D150" s="62"/>
      <c r="E150" t="str">
        <f t="shared" si="5"/>
        <v/>
      </c>
      <c r="F150" t="str">
        <f t="shared" si="6"/>
        <v/>
      </c>
    </row>
    <row r="151" spans="1:6">
      <c r="A151" s="58">
        <v>28876.479211999998</v>
      </c>
      <c r="B151" s="58">
        <v>239.202433998</v>
      </c>
      <c r="C151" s="62"/>
      <c r="D151" s="62"/>
      <c r="E151" t="str">
        <f t="shared" si="5"/>
        <v/>
      </c>
      <c r="F151" t="str">
        <f t="shared" si="6"/>
        <v/>
      </c>
    </row>
    <row r="152" spans="1:6">
      <c r="A152" s="58">
        <v>29068.127999200002</v>
      </c>
      <c r="B152" s="58">
        <v>229.41155588000001</v>
      </c>
      <c r="C152" s="62"/>
      <c r="D152" s="62"/>
      <c r="E152" t="str">
        <f t="shared" si="5"/>
        <v/>
      </c>
      <c r="F152" t="str">
        <f t="shared" si="6"/>
        <v/>
      </c>
    </row>
    <row r="153" spans="1:6">
      <c r="A153" s="58">
        <v>29332.272204600002</v>
      </c>
      <c r="B153" s="58">
        <v>216.38002785899999</v>
      </c>
      <c r="C153" s="62"/>
      <c r="D153" s="62"/>
      <c r="E153" t="str">
        <f t="shared" si="5"/>
        <v/>
      </c>
      <c r="F153" t="str">
        <f t="shared" si="6"/>
        <v/>
      </c>
    </row>
    <row r="154" spans="1:6">
      <c r="A154" s="58">
        <v>29596.416410099999</v>
      </c>
      <c r="B154" s="58">
        <v>203.686274376</v>
      </c>
      <c r="C154" s="62"/>
      <c r="D154" s="62"/>
      <c r="E154" t="str">
        <f t="shared" ref="E154:E217" si="7">IF(A154="","",IF(C154="","",IF(E155="",$M$2,$E$3+(C154-$C$3)*(($M$2-$M$1)/($C$606-$C$3)))))</f>
        <v/>
      </c>
      <c r="F154" t="str">
        <f t="shared" ref="F154:F217" si="8">IF(A154="","",IF(C154="","",D154-E154))</f>
        <v/>
      </c>
    </row>
    <row r="155" spans="1:6">
      <c r="A155" s="58">
        <v>29650.850686000002</v>
      </c>
      <c r="B155" s="58">
        <v>201.88734852799999</v>
      </c>
      <c r="C155" s="62"/>
      <c r="D155" s="62"/>
      <c r="E155" t="str">
        <f t="shared" si="7"/>
        <v/>
      </c>
      <c r="F155" t="str">
        <f t="shared" si="8"/>
        <v/>
      </c>
    </row>
    <row r="156" spans="1:6">
      <c r="A156" s="58">
        <v>29860.560615499999</v>
      </c>
      <c r="B156" s="58">
        <v>195.43761775199999</v>
      </c>
      <c r="C156" s="62"/>
      <c r="D156" s="62"/>
      <c r="E156" t="str">
        <f t="shared" si="7"/>
        <v/>
      </c>
      <c r="F156" t="str">
        <f t="shared" si="8"/>
        <v/>
      </c>
    </row>
    <row r="157" spans="1:6">
      <c r="A157" s="58">
        <v>30124.704820899999</v>
      </c>
      <c r="B157" s="58">
        <v>188.97929705199999</v>
      </c>
      <c r="C157" s="62"/>
      <c r="D157" s="62"/>
      <c r="E157" t="str">
        <f t="shared" si="7"/>
        <v/>
      </c>
      <c r="F157" t="str">
        <f t="shared" si="8"/>
        <v/>
      </c>
    </row>
    <row r="158" spans="1:6">
      <c r="A158" s="58">
        <v>30388.849026299999</v>
      </c>
      <c r="B158" s="58">
        <v>185.84601425299999</v>
      </c>
      <c r="C158" s="62"/>
      <c r="D158" s="62"/>
      <c r="E158" t="str">
        <f t="shared" si="7"/>
        <v/>
      </c>
      <c r="F158" t="str">
        <f t="shared" si="8"/>
        <v/>
      </c>
    </row>
    <row r="159" spans="1:6">
      <c r="A159" s="58">
        <v>30425.222160000001</v>
      </c>
      <c r="B159" s="58">
        <v>184.302662868</v>
      </c>
      <c r="C159" s="62"/>
      <c r="D159" s="62"/>
      <c r="E159" t="str">
        <f t="shared" si="7"/>
        <v/>
      </c>
      <c r="F159" t="str">
        <f t="shared" si="8"/>
        <v/>
      </c>
    </row>
    <row r="160" spans="1:6">
      <c r="A160" s="58">
        <v>30652.993231799999</v>
      </c>
      <c r="B160" s="58">
        <v>177.46533203800001</v>
      </c>
      <c r="C160" s="62"/>
      <c r="D160" s="62"/>
      <c r="E160" t="str">
        <f t="shared" si="7"/>
        <v/>
      </c>
      <c r="F160" t="str">
        <f t="shared" si="8"/>
        <v/>
      </c>
    </row>
    <row r="161" spans="1:6">
      <c r="A161" s="58">
        <v>30917.137437199999</v>
      </c>
      <c r="B161" s="58">
        <v>175.66233041800001</v>
      </c>
      <c r="C161" s="62"/>
      <c r="D161" s="62"/>
      <c r="E161" t="str">
        <f t="shared" si="7"/>
        <v/>
      </c>
      <c r="F161" t="str">
        <f t="shared" si="8"/>
        <v/>
      </c>
    </row>
    <row r="162" spans="1:6">
      <c r="A162" s="58">
        <v>31181.281642599999</v>
      </c>
      <c r="B162" s="58">
        <v>178.41288759299999</v>
      </c>
      <c r="C162" s="62"/>
      <c r="D162" s="62"/>
      <c r="E162" t="str">
        <f t="shared" si="7"/>
        <v/>
      </c>
      <c r="F162" t="str">
        <f t="shared" si="8"/>
        <v/>
      </c>
    </row>
    <row r="163" spans="1:6">
      <c r="A163" s="58">
        <v>31199.593634100002</v>
      </c>
      <c r="B163" s="58">
        <v>177.88719943000001</v>
      </c>
      <c r="C163" s="62"/>
      <c r="D163" s="62"/>
      <c r="E163" t="str">
        <f t="shared" si="7"/>
        <v/>
      </c>
      <c r="F163" t="str">
        <f t="shared" si="8"/>
        <v/>
      </c>
    </row>
    <row r="164" spans="1:6">
      <c r="A164" s="58">
        <v>31445.425847999999</v>
      </c>
      <c r="B164" s="58">
        <v>159.58620634900001</v>
      </c>
      <c r="C164" s="62"/>
      <c r="D164" s="62"/>
      <c r="E164" t="str">
        <f t="shared" si="7"/>
        <v/>
      </c>
      <c r="F164" t="str">
        <f t="shared" si="8"/>
        <v/>
      </c>
    </row>
    <row r="165" spans="1:6">
      <c r="A165" s="58">
        <v>31709.5700535</v>
      </c>
      <c r="B165" s="58">
        <v>136.267413022</v>
      </c>
      <c r="C165" s="62"/>
      <c r="D165" s="62"/>
      <c r="E165" t="str">
        <f t="shared" si="7"/>
        <v/>
      </c>
      <c r="F165" t="str">
        <f t="shared" si="8"/>
        <v/>
      </c>
    </row>
    <row r="166" spans="1:6">
      <c r="A166" s="58">
        <v>31973.7142589</v>
      </c>
      <c r="B166" s="58">
        <v>124.81907321</v>
      </c>
      <c r="C166" s="62"/>
      <c r="D166" s="62"/>
      <c r="E166" t="str">
        <f t="shared" si="7"/>
        <v/>
      </c>
      <c r="F166" t="str">
        <f t="shared" si="8"/>
        <v/>
      </c>
    </row>
    <row r="167" spans="1:6">
      <c r="A167" s="58">
        <v>31973.965108100001</v>
      </c>
      <c r="B167" s="58">
        <v>124.81153086400001</v>
      </c>
      <c r="C167" s="62"/>
      <c r="D167" s="62"/>
      <c r="E167" t="str">
        <f t="shared" si="7"/>
        <v/>
      </c>
      <c r="F167" t="str">
        <f t="shared" si="8"/>
        <v/>
      </c>
    </row>
    <row r="168" spans="1:6">
      <c r="A168" s="58">
        <v>32237.858464299999</v>
      </c>
      <c r="B168" s="58">
        <v>120.97729510800001</v>
      </c>
      <c r="C168" s="62"/>
      <c r="D168" s="62"/>
      <c r="E168" t="str">
        <f t="shared" si="7"/>
        <v/>
      </c>
      <c r="F168" t="str">
        <f t="shared" si="8"/>
        <v/>
      </c>
    </row>
    <row r="169" spans="1:6">
      <c r="A169" s="58">
        <v>32502.002669699999</v>
      </c>
      <c r="B169" s="58">
        <v>115.32545092300001</v>
      </c>
      <c r="C169" s="62"/>
      <c r="D169" s="62"/>
      <c r="E169" t="str">
        <f t="shared" si="7"/>
        <v/>
      </c>
      <c r="F169" t="str">
        <f t="shared" si="8"/>
        <v/>
      </c>
    </row>
    <row r="170" spans="1:6">
      <c r="A170" s="58">
        <v>32748.336582100001</v>
      </c>
      <c r="B170" s="58">
        <v>107.938551757</v>
      </c>
      <c r="C170" s="62"/>
      <c r="D170" s="62"/>
      <c r="E170" t="str">
        <f t="shared" si="7"/>
        <v/>
      </c>
      <c r="F170" t="str">
        <f t="shared" si="8"/>
        <v/>
      </c>
    </row>
    <row r="171" spans="1:6">
      <c r="A171" s="58">
        <v>32766.1468752</v>
      </c>
      <c r="B171" s="58">
        <v>107.199932297</v>
      </c>
      <c r="C171" s="62"/>
      <c r="D171" s="62"/>
      <c r="E171" t="str">
        <f t="shared" si="7"/>
        <v/>
      </c>
      <c r="F171" t="str">
        <f t="shared" si="8"/>
        <v/>
      </c>
    </row>
    <row r="172" spans="1:6">
      <c r="A172" s="58">
        <v>33030.2910806</v>
      </c>
      <c r="B172" s="58">
        <v>104.19224813700001</v>
      </c>
      <c r="C172" s="62"/>
      <c r="D172" s="62"/>
      <c r="E172" t="str">
        <f t="shared" si="7"/>
        <v/>
      </c>
      <c r="F172" t="str">
        <f t="shared" si="8"/>
        <v/>
      </c>
    </row>
    <row r="173" spans="1:6">
      <c r="A173" s="58">
        <v>33294.435286</v>
      </c>
      <c r="B173" s="58">
        <v>103.13533106600001</v>
      </c>
      <c r="C173" s="62"/>
      <c r="D173" s="62"/>
      <c r="E173" t="str">
        <f t="shared" si="7"/>
        <v/>
      </c>
      <c r="F173" t="str">
        <f t="shared" si="8"/>
        <v/>
      </c>
    </row>
    <row r="174" spans="1:6">
      <c r="A174" s="58">
        <v>33522.708056099997</v>
      </c>
      <c r="B174" s="58">
        <v>95.242358024699996</v>
      </c>
      <c r="C174" s="62"/>
      <c r="D174" s="62"/>
      <c r="E174" t="str">
        <f t="shared" si="7"/>
        <v/>
      </c>
      <c r="F174" t="str">
        <f t="shared" si="8"/>
        <v/>
      </c>
    </row>
    <row r="175" spans="1:6">
      <c r="A175" s="58">
        <v>33558.5794914</v>
      </c>
      <c r="B175" s="58">
        <v>93.546861030100004</v>
      </c>
      <c r="C175" s="62"/>
      <c r="D175" s="62"/>
      <c r="E175" t="str">
        <f t="shared" si="7"/>
        <v/>
      </c>
      <c r="F175" t="str">
        <f t="shared" si="8"/>
        <v/>
      </c>
    </row>
    <row r="176" spans="1:6">
      <c r="A176" s="58">
        <v>33822.723696900001</v>
      </c>
      <c r="B176" s="58">
        <v>82.429999028200001</v>
      </c>
      <c r="C176" s="62"/>
      <c r="D176" s="62"/>
      <c r="E176" t="str">
        <f t="shared" si="7"/>
        <v/>
      </c>
      <c r="F176" t="str">
        <f t="shared" si="8"/>
        <v/>
      </c>
    </row>
    <row r="177" spans="1:6">
      <c r="A177" s="58">
        <v>34086.8679023</v>
      </c>
      <c r="B177" s="58">
        <v>74.389772918700004</v>
      </c>
      <c r="C177" s="62"/>
      <c r="D177" s="62"/>
      <c r="E177" t="str">
        <f t="shared" si="7"/>
        <v/>
      </c>
      <c r="F177" t="str">
        <f t="shared" si="8"/>
        <v/>
      </c>
    </row>
    <row r="178" spans="1:6">
      <c r="A178" s="58">
        <v>34297.079530199997</v>
      </c>
      <c r="B178" s="58">
        <v>68.290388414099993</v>
      </c>
      <c r="C178" s="62"/>
      <c r="D178" s="62"/>
      <c r="E178" t="str">
        <f t="shared" si="7"/>
        <v/>
      </c>
      <c r="F178" t="str">
        <f t="shared" si="8"/>
        <v/>
      </c>
    </row>
    <row r="179" spans="1:6">
      <c r="A179" s="58">
        <v>34351.0121077</v>
      </c>
      <c r="B179" s="58">
        <v>66.444972789100007</v>
      </c>
      <c r="C179" s="62"/>
      <c r="D179" s="62"/>
      <c r="E179" t="str">
        <f t="shared" si="7"/>
        <v/>
      </c>
      <c r="F179" t="str">
        <f t="shared" si="8"/>
        <v/>
      </c>
    </row>
    <row r="180" spans="1:6">
      <c r="A180" s="58">
        <v>34615.1563131</v>
      </c>
      <c r="B180" s="58">
        <v>59.499199870399998</v>
      </c>
      <c r="C180" s="62"/>
      <c r="D180" s="62"/>
      <c r="E180" t="str">
        <f t="shared" si="7"/>
        <v/>
      </c>
      <c r="F180" t="str">
        <f t="shared" si="8"/>
        <v/>
      </c>
    </row>
    <row r="181" spans="1:6">
      <c r="A181" s="58">
        <v>34879.300518600001</v>
      </c>
      <c r="B181" s="58">
        <v>49.708047295100002</v>
      </c>
      <c r="C181" s="62"/>
      <c r="D181" s="62"/>
      <c r="E181" t="str">
        <f t="shared" si="7"/>
        <v/>
      </c>
      <c r="F181" t="str">
        <f t="shared" si="8"/>
        <v/>
      </c>
    </row>
    <row r="182" spans="1:6">
      <c r="A182" s="58">
        <v>35071.451004199997</v>
      </c>
      <c r="B182" s="58">
        <v>45.652577397899996</v>
      </c>
      <c r="C182" s="62"/>
      <c r="D182" s="62"/>
      <c r="E182" t="str">
        <f t="shared" si="7"/>
        <v/>
      </c>
      <c r="F182" t="str">
        <f t="shared" si="8"/>
        <v/>
      </c>
    </row>
    <row r="183" spans="1:6">
      <c r="A183" s="58">
        <v>35143.444724000001</v>
      </c>
      <c r="B183" s="58">
        <v>43.466315192700002</v>
      </c>
      <c r="C183" s="62"/>
      <c r="D183" s="62"/>
      <c r="E183" t="str">
        <f t="shared" si="7"/>
        <v/>
      </c>
      <c r="F183" t="str">
        <f t="shared" si="8"/>
        <v/>
      </c>
    </row>
    <row r="184" spans="1:6">
      <c r="A184" s="58">
        <v>35407.588929400001</v>
      </c>
      <c r="B184" s="58">
        <v>34.826082928399998</v>
      </c>
      <c r="C184" s="62"/>
      <c r="D184" s="62"/>
      <c r="E184" t="str">
        <f t="shared" si="7"/>
        <v/>
      </c>
      <c r="F184" t="str">
        <f t="shared" si="8"/>
        <v/>
      </c>
    </row>
    <row r="185" spans="1:6">
      <c r="A185" s="58">
        <v>35671.733134800001</v>
      </c>
      <c r="B185" s="58">
        <v>29.1971516035</v>
      </c>
      <c r="C185" s="62"/>
      <c r="D185" s="62"/>
      <c r="E185" t="str">
        <f t="shared" si="7"/>
        <v/>
      </c>
      <c r="F185" t="str">
        <f t="shared" si="8"/>
        <v/>
      </c>
    </row>
    <row r="186" spans="1:6">
      <c r="A186" s="58">
        <v>35845.822478200003</v>
      </c>
      <c r="B186" s="58">
        <v>27.4707492878</v>
      </c>
      <c r="C186" s="62"/>
      <c r="D186" s="62"/>
      <c r="E186" t="str">
        <f t="shared" si="7"/>
        <v/>
      </c>
      <c r="F186" t="str">
        <f t="shared" si="8"/>
        <v/>
      </c>
    </row>
    <row r="187" spans="1:6">
      <c r="A187" s="58">
        <v>35935.877340300001</v>
      </c>
      <c r="B187" s="58">
        <v>26.772373177799999</v>
      </c>
      <c r="C187" s="62"/>
      <c r="D187" s="62"/>
      <c r="E187" t="str">
        <f t="shared" si="7"/>
        <v/>
      </c>
      <c r="F187" t="str">
        <f t="shared" si="8"/>
        <v/>
      </c>
    </row>
    <row r="188" spans="1:6">
      <c r="A188" s="58">
        <v>36200.021545700001</v>
      </c>
      <c r="B188" s="58">
        <v>25.744479429799998</v>
      </c>
      <c r="C188" s="62"/>
      <c r="D188" s="62"/>
      <c r="E188" t="str">
        <f t="shared" si="7"/>
        <v/>
      </c>
      <c r="F188" t="str">
        <f t="shared" si="8"/>
        <v/>
      </c>
    </row>
    <row r="189" spans="1:6">
      <c r="A189" s="58">
        <v>36464.165751100001</v>
      </c>
      <c r="B189" s="58">
        <v>26.265614836400001</v>
      </c>
      <c r="C189" s="62"/>
      <c r="D189" s="62"/>
      <c r="E189" t="str">
        <f t="shared" si="7"/>
        <v/>
      </c>
      <c r="F189" t="str">
        <f t="shared" si="8"/>
        <v/>
      </c>
    </row>
    <row r="190" spans="1:6">
      <c r="A190" s="58">
        <v>36620.193952200003</v>
      </c>
      <c r="B190" s="58">
        <v>27.031535612500001</v>
      </c>
      <c r="C190" s="62"/>
      <c r="D190" s="62"/>
      <c r="E190" t="str">
        <f t="shared" si="7"/>
        <v/>
      </c>
      <c r="F190" t="str">
        <f t="shared" si="8"/>
        <v/>
      </c>
    </row>
    <row r="191" spans="1:6">
      <c r="A191" s="58">
        <v>36728.309956500001</v>
      </c>
      <c r="B191" s="58">
        <v>27.675212827900001</v>
      </c>
      <c r="C191" s="62"/>
      <c r="D191" s="62"/>
      <c r="E191" t="str">
        <f t="shared" si="7"/>
        <v/>
      </c>
      <c r="F191" t="str">
        <f t="shared" si="8"/>
        <v/>
      </c>
    </row>
    <row r="192" spans="1:6">
      <c r="A192" s="58">
        <v>36992.454162000002</v>
      </c>
      <c r="B192" s="58">
        <v>35.184430838899999</v>
      </c>
      <c r="C192" s="62"/>
      <c r="D192" s="62"/>
      <c r="E192" t="str">
        <f t="shared" si="7"/>
        <v/>
      </c>
      <c r="F192" t="str">
        <f t="shared" si="8"/>
        <v/>
      </c>
    </row>
    <row r="193" spans="1:6">
      <c r="A193" s="58">
        <v>37256.598367400002</v>
      </c>
      <c r="B193" s="58">
        <v>28.259395529599999</v>
      </c>
      <c r="C193" s="62"/>
      <c r="D193" s="62"/>
      <c r="E193" t="str">
        <f t="shared" si="7"/>
        <v/>
      </c>
      <c r="F193" t="str">
        <f t="shared" si="8"/>
        <v/>
      </c>
    </row>
    <row r="194" spans="1:6">
      <c r="A194" s="58">
        <v>37394.565426200003</v>
      </c>
      <c r="B194" s="58">
        <v>34.9572896484</v>
      </c>
      <c r="C194" s="62"/>
      <c r="D194" s="62"/>
      <c r="E194" t="str">
        <f t="shared" si="7"/>
        <v/>
      </c>
      <c r="F194" t="str">
        <f t="shared" si="8"/>
        <v/>
      </c>
    </row>
    <row r="195" spans="1:6">
      <c r="A195" s="58">
        <v>37520.742572800002</v>
      </c>
      <c r="B195" s="58">
        <v>39.951353417500002</v>
      </c>
      <c r="C195" s="62"/>
      <c r="D195" s="62"/>
      <c r="E195" t="str">
        <f t="shared" si="7"/>
        <v/>
      </c>
      <c r="F195" t="str">
        <f t="shared" si="8"/>
        <v/>
      </c>
    </row>
    <row r="196" spans="1:6">
      <c r="A196" s="58">
        <v>37784.886778200002</v>
      </c>
      <c r="B196" s="58">
        <v>43.096946873900002</v>
      </c>
      <c r="C196" s="62"/>
      <c r="D196" s="62"/>
      <c r="E196" t="str">
        <f t="shared" si="7"/>
        <v/>
      </c>
      <c r="F196" t="str">
        <f t="shared" si="8"/>
        <v/>
      </c>
    </row>
    <row r="197" spans="1:6">
      <c r="A197" s="58">
        <v>38049.030983700002</v>
      </c>
      <c r="B197" s="58">
        <v>33.678357628599997</v>
      </c>
      <c r="C197" s="62"/>
      <c r="D197" s="62"/>
      <c r="E197" t="str">
        <f t="shared" si="7"/>
        <v/>
      </c>
      <c r="F197" t="str">
        <f t="shared" si="8"/>
        <v/>
      </c>
    </row>
    <row r="198" spans="1:6">
      <c r="A198" s="58">
        <v>38168.936900300003</v>
      </c>
      <c r="B198" s="58">
        <v>31.3972174739</v>
      </c>
      <c r="C198" s="62"/>
      <c r="D198" s="62"/>
      <c r="E198" t="str">
        <f t="shared" si="7"/>
        <v/>
      </c>
      <c r="F198" t="str">
        <f t="shared" si="8"/>
        <v/>
      </c>
    </row>
    <row r="199" spans="1:6">
      <c r="A199" s="58">
        <v>38313.175189100002</v>
      </c>
      <c r="B199" s="58">
        <v>30.8997100745</v>
      </c>
      <c r="C199" s="62"/>
      <c r="D199" s="62"/>
      <c r="E199" t="str">
        <f t="shared" si="7"/>
        <v/>
      </c>
      <c r="F199" t="str">
        <f t="shared" si="8"/>
        <v/>
      </c>
    </row>
    <row r="200" spans="1:6">
      <c r="A200" s="58">
        <v>38577.319394500002</v>
      </c>
      <c r="B200" s="58">
        <v>21.4329099449</v>
      </c>
      <c r="C200" s="62"/>
      <c r="D200" s="62"/>
      <c r="E200" t="str">
        <f t="shared" si="7"/>
        <v/>
      </c>
      <c r="F200" t="str">
        <f t="shared" si="8"/>
        <v/>
      </c>
    </row>
    <row r="201" spans="1:6">
      <c r="A201" s="58">
        <v>38841.463599900002</v>
      </c>
      <c r="B201" s="58">
        <v>13.797573696100001</v>
      </c>
      <c r="C201" s="62"/>
      <c r="D201" s="62"/>
      <c r="E201" t="str">
        <f t="shared" si="7"/>
        <v/>
      </c>
      <c r="F201" t="str">
        <f t="shared" si="8"/>
        <v/>
      </c>
    </row>
    <row r="202" spans="1:6">
      <c r="A202" s="58">
        <v>38943.308374300002</v>
      </c>
      <c r="B202" s="58">
        <v>11.6870940172</v>
      </c>
      <c r="C202" s="62"/>
      <c r="D202" s="62"/>
      <c r="E202" t="str">
        <f t="shared" si="7"/>
        <v/>
      </c>
      <c r="F202" t="str">
        <f t="shared" si="8"/>
        <v/>
      </c>
    </row>
    <row r="203" spans="1:6">
      <c r="A203" s="58">
        <v>39105.607805400003</v>
      </c>
      <c r="B203" s="58">
        <v>9.00542403623</v>
      </c>
      <c r="C203" s="62"/>
      <c r="D203" s="62"/>
      <c r="E203" t="str">
        <f t="shared" si="7"/>
        <v/>
      </c>
      <c r="F203" t="str">
        <f t="shared" si="8"/>
        <v/>
      </c>
    </row>
    <row r="204" spans="1:6">
      <c r="A204" s="58">
        <v>39369.752010800003</v>
      </c>
      <c r="B204" s="58">
        <v>6.71292128275</v>
      </c>
      <c r="C204" s="62"/>
      <c r="D204" s="62"/>
      <c r="E204" t="str">
        <f t="shared" si="7"/>
        <v/>
      </c>
      <c r="F204" t="str">
        <f t="shared" si="8"/>
        <v/>
      </c>
    </row>
    <row r="205" spans="1:6">
      <c r="A205" s="58">
        <v>39633.896216200003</v>
      </c>
      <c r="B205" s="58">
        <v>4.3338221574300002</v>
      </c>
      <c r="C205" s="62"/>
      <c r="D205" s="62"/>
      <c r="E205" t="str">
        <f t="shared" si="7"/>
        <v/>
      </c>
      <c r="F205" t="str">
        <f t="shared" si="8"/>
        <v/>
      </c>
    </row>
    <row r="206" spans="1:6">
      <c r="A206" s="58">
        <v>39717.679848300002</v>
      </c>
      <c r="B206" s="58">
        <v>3.82733238371</v>
      </c>
      <c r="C206" s="62"/>
      <c r="D206" s="62"/>
      <c r="E206" t="str">
        <f t="shared" si="7"/>
        <v/>
      </c>
      <c r="F206" t="str">
        <f t="shared" si="8"/>
        <v/>
      </c>
    </row>
    <row r="207" spans="1:6">
      <c r="A207" s="58">
        <v>39898.040421600002</v>
      </c>
      <c r="B207" s="58">
        <v>3.9157832847899998</v>
      </c>
      <c r="C207" s="62"/>
      <c r="D207" s="62"/>
      <c r="E207" t="str">
        <f t="shared" si="7"/>
        <v/>
      </c>
      <c r="F207" t="str">
        <f t="shared" si="8"/>
        <v/>
      </c>
    </row>
    <row r="208" spans="1:6">
      <c r="A208" s="58">
        <v>40162.184627100003</v>
      </c>
      <c r="B208" s="58">
        <v>3.4604982183500002</v>
      </c>
      <c r="C208" s="62"/>
      <c r="D208" s="62"/>
      <c r="E208" t="str">
        <f t="shared" si="7"/>
        <v/>
      </c>
      <c r="F208" t="str">
        <f t="shared" si="8"/>
        <v/>
      </c>
    </row>
    <row r="209" spans="1:6">
      <c r="A209" s="58">
        <v>40426.328832500003</v>
      </c>
      <c r="B209" s="58">
        <v>2.87341885327</v>
      </c>
      <c r="C209" s="62"/>
      <c r="D209" s="62"/>
      <c r="E209" t="str">
        <f t="shared" si="7"/>
        <v/>
      </c>
      <c r="F209" t="str">
        <f t="shared" si="8"/>
        <v/>
      </c>
    </row>
    <row r="210" spans="1:6">
      <c r="A210" s="58">
        <v>40492.051322300002</v>
      </c>
      <c r="B210" s="58">
        <v>2.8616695156900001</v>
      </c>
      <c r="C210" s="62"/>
      <c r="D210" s="62"/>
      <c r="E210" t="str">
        <f t="shared" si="7"/>
        <v/>
      </c>
      <c r="F210" t="str">
        <f t="shared" si="8"/>
        <v/>
      </c>
    </row>
    <row r="211" spans="1:6">
      <c r="A211" s="58">
        <v>40690.473037900003</v>
      </c>
      <c r="B211" s="58">
        <v>2.9404784580799999</v>
      </c>
      <c r="C211" s="62"/>
      <c r="D211" s="62"/>
      <c r="E211" t="str">
        <f t="shared" si="7"/>
        <v/>
      </c>
      <c r="F211" t="str">
        <f t="shared" si="8"/>
        <v/>
      </c>
    </row>
    <row r="212" spans="1:6">
      <c r="A212" s="58">
        <v>40954.617243300003</v>
      </c>
      <c r="B212" s="58">
        <v>1.6467959183700001</v>
      </c>
      <c r="C212" s="62"/>
      <c r="D212" s="62"/>
      <c r="E212" t="str">
        <f t="shared" si="7"/>
        <v/>
      </c>
      <c r="F212" t="str">
        <f t="shared" si="8"/>
        <v/>
      </c>
    </row>
    <row r="213" spans="1:6">
      <c r="A213" s="58">
        <v>41218.761448700003</v>
      </c>
      <c r="B213" s="58">
        <v>1.5384084872099999</v>
      </c>
      <c r="C213" s="62"/>
      <c r="D213" s="62"/>
      <c r="E213" t="str">
        <f t="shared" si="7"/>
        <v/>
      </c>
      <c r="F213" t="str">
        <f t="shared" si="8"/>
        <v/>
      </c>
    </row>
    <row r="214" spans="1:6">
      <c r="A214" s="58">
        <v>41266.422796300001</v>
      </c>
      <c r="B214" s="58">
        <v>1.56602374169</v>
      </c>
      <c r="C214" s="62"/>
      <c r="D214" s="62"/>
      <c r="E214" t="str">
        <f t="shared" si="7"/>
        <v/>
      </c>
      <c r="F214" t="str">
        <f t="shared" si="8"/>
        <v/>
      </c>
    </row>
    <row r="215" spans="1:6">
      <c r="A215" s="58">
        <v>41482.905654200003</v>
      </c>
      <c r="B215" s="58">
        <v>1.67132685456</v>
      </c>
      <c r="C215" s="62"/>
      <c r="D215" s="62"/>
      <c r="E215" t="str">
        <f t="shared" si="7"/>
        <v/>
      </c>
      <c r="F215" t="str">
        <f t="shared" si="8"/>
        <v/>
      </c>
    </row>
    <row r="216" spans="1:6">
      <c r="A216" s="58">
        <v>41747.049859600003</v>
      </c>
      <c r="B216" s="58">
        <v>2.67545351476</v>
      </c>
      <c r="C216" s="62"/>
      <c r="D216" s="62"/>
      <c r="E216" t="str">
        <f t="shared" si="7"/>
        <v/>
      </c>
      <c r="F216" t="str">
        <f t="shared" si="8"/>
        <v/>
      </c>
    </row>
    <row r="217" spans="1:6">
      <c r="A217" s="58">
        <v>42011.194065000003</v>
      </c>
      <c r="B217" s="58">
        <v>2.60704891482</v>
      </c>
      <c r="C217" s="62"/>
      <c r="D217" s="62"/>
      <c r="E217" t="str">
        <f t="shared" si="7"/>
        <v/>
      </c>
      <c r="F217" t="str">
        <f t="shared" si="8"/>
        <v/>
      </c>
    </row>
    <row r="218" spans="1:6">
      <c r="A218" s="58">
        <v>42040.794270400002</v>
      </c>
      <c r="B218" s="58">
        <v>2.5002089269300001</v>
      </c>
      <c r="C218" s="62"/>
      <c r="D218" s="62"/>
      <c r="E218" t="str">
        <f t="shared" ref="E218:E281" si="9">IF(A218="","",IF(C218="","",IF(E219="",$M$2,$E$3+(C218-$C$3)*(($M$2-$M$1)/($C$606-$C$3)))))</f>
        <v/>
      </c>
      <c r="F218" t="str">
        <f t="shared" ref="F218:F281" si="10">IF(A218="","",IF(C218="","",D218-E218))</f>
        <v/>
      </c>
    </row>
    <row r="219" spans="1:6">
      <c r="A219" s="58">
        <v>42275.338270400003</v>
      </c>
      <c r="B219" s="58">
        <v>1.8474829932200001</v>
      </c>
      <c r="C219" s="62"/>
      <c r="D219" s="62"/>
      <c r="E219" t="str">
        <f t="shared" si="9"/>
        <v/>
      </c>
      <c r="F219" t="str">
        <f t="shared" si="10"/>
        <v/>
      </c>
    </row>
    <row r="220" spans="1:6">
      <c r="A220" s="58">
        <v>42539.482475899997</v>
      </c>
      <c r="B220" s="58">
        <v>2.0637301587499999</v>
      </c>
      <c r="C220" s="62"/>
      <c r="D220" s="62"/>
      <c r="E220" t="str">
        <f t="shared" si="9"/>
        <v/>
      </c>
      <c r="F220" t="str">
        <f t="shared" si="10"/>
        <v/>
      </c>
    </row>
    <row r="221" spans="1:6">
      <c r="A221" s="58">
        <v>42803.626681299997</v>
      </c>
      <c r="B221" s="58">
        <v>2.3203388403199998</v>
      </c>
      <c r="C221" s="62"/>
      <c r="D221" s="62"/>
      <c r="E221" t="str">
        <f t="shared" si="9"/>
        <v/>
      </c>
      <c r="F221" t="str">
        <f t="shared" si="10"/>
        <v/>
      </c>
    </row>
    <row r="222" spans="1:6">
      <c r="A222" s="58">
        <v>42815.165744400001</v>
      </c>
      <c r="B222" s="58">
        <v>2.3081728395400001</v>
      </c>
      <c r="C222" s="62"/>
      <c r="D222" s="62"/>
      <c r="E222" t="str">
        <f t="shared" si="9"/>
        <v/>
      </c>
      <c r="F222" t="str">
        <f t="shared" si="10"/>
        <v/>
      </c>
    </row>
    <row r="223" spans="1:6">
      <c r="A223" s="58">
        <v>43067.770886699996</v>
      </c>
      <c r="B223" s="58">
        <v>1.7192248137399999</v>
      </c>
      <c r="C223" s="62"/>
      <c r="D223" s="62"/>
      <c r="E223" t="str">
        <f t="shared" si="9"/>
        <v/>
      </c>
      <c r="F223" t="str">
        <f t="shared" si="10"/>
        <v/>
      </c>
    </row>
    <row r="224" spans="1:6">
      <c r="A224" s="58">
        <v>43331.915092099996</v>
      </c>
      <c r="B224" s="58">
        <v>1.66658114676</v>
      </c>
      <c r="C224" s="62"/>
      <c r="D224" s="62"/>
      <c r="E224" t="str">
        <f t="shared" si="9"/>
        <v/>
      </c>
      <c r="F224" t="str">
        <f t="shared" si="10"/>
        <v/>
      </c>
    </row>
    <row r="225" spans="1:6">
      <c r="A225" s="58">
        <v>43589.537218400001</v>
      </c>
      <c r="B225" s="58">
        <v>2.6886790123100002</v>
      </c>
      <c r="C225" s="62"/>
      <c r="D225" s="62"/>
      <c r="E225" t="str">
        <f t="shared" si="9"/>
        <v/>
      </c>
      <c r="F225" t="str">
        <f t="shared" si="10"/>
        <v/>
      </c>
    </row>
    <row r="226" spans="1:6">
      <c r="A226" s="58">
        <v>43596.059297599997</v>
      </c>
      <c r="B226" s="58">
        <v>2.7108490443900002</v>
      </c>
      <c r="C226" s="62"/>
      <c r="D226" s="62"/>
      <c r="E226" t="str">
        <f t="shared" si="9"/>
        <v/>
      </c>
      <c r="F226" t="str">
        <f t="shared" si="10"/>
        <v/>
      </c>
    </row>
    <row r="227" spans="1:6">
      <c r="A227" s="58">
        <v>43860.203502999997</v>
      </c>
      <c r="B227" s="58">
        <v>3.95813022352</v>
      </c>
      <c r="C227" s="62"/>
      <c r="D227" s="62"/>
      <c r="E227" t="str">
        <f t="shared" si="9"/>
        <v/>
      </c>
      <c r="F227" t="str">
        <f t="shared" si="10"/>
        <v/>
      </c>
    </row>
    <row r="228" spans="1:6">
      <c r="A228" s="58">
        <v>44124.347708399997</v>
      </c>
      <c r="B228" s="58">
        <v>3.1968179462199999</v>
      </c>
      <c r="C228" s="62"/>
      <c r="D228" s="62"/>
      <c r="E228" t="str">
        <f t="shared" si="9"/>
        <v/>
      </c>
      <c r="F228" t="str">
        <f t="shared" si="10"/>
        <v/>
      </c>
    </row>
    <row r="229" spans="1:6">
      <c r="A229" s="58">
        <v>44363.9086924</v>
      </c>
      <c r="B229" s="58">
        <v>2.5349078822700002</v>
      </c>
      <c r="C229" s="62"/>
      <c r="D229" s="62"/>
      <c r="E229" t="str">
        <f t="shared" si="9"/>
        <v/>
      </c>
      <c r="F229" t="str">
        <f t="shared" si="10"/>
        <v/>
      </c>
    </row>
    <row r="230" spans="1:6">
      <c r="A230" s="58">
        <v>44388.491913799997</v>
      </c>
      <c r="B230" s="58">
        <v>2.4719682539600001</v>
      </c>
      <c r="C230" s="62"/>
      <c r="D230" s="62"/>
      <c r="E230" t="str">
        <f t="shared" si="9"/>
        <v/>
      </c>
      <c r="F230" t="str">
        <f t="shared" si="10"/>
        <v/>
      </c>
    </row>
    <row r="231" spans="1:6">
      <c r="A231" s="58">
        <v>44652.636119299998</v>
      </c>
      <c r="B231" s="58">
        <v>2.6319173955299999</v>
      </c>
      <c r="C231" s="62"/>
      <c r="D231" s="62"/>
      <c r="E231" t="str">
        <f t="shared" si="9"/>
        <v/>
      </c>
      <c r="F231" t="str">
        <f t="shared" si="10"/>
        <v/>
      </c>
    </row>
    <row r="232" spans="1:6">
      <c r="A232" s="58">
        <v>44916.780324699997</v>
      </c>
      <c r="B232" s="58">
        <v>2.87252542921</v>
      </c>
      <c r="C232" s="62"/>
      <c r="D232" s="62"/>
      <c r="E232" t="str">
        <f t="shared" si="9"/>
        <v/>
      </c>
      <c r="F232" t="str">
        <f t="shared" si="10"/>
        <v/>
      </c>
    </row>
    <row r="233" spans="1:6">
      <c r="A233" s="58">
        <v>45138.280166500001</v>
      </c>
      <c r="B233" s="58">
        <v>3.1073285849699999</v>
      </c>
      <c r="C233" s="62"/>
      <c r="D233" s="62"/>
      <c r="E233" t="str">
        <f t="shared" si="9"/>
        <v/>
      </c>
      <c r="F233" t="str">
        <f t="shared" si="10"/>
        <v/>
      </c>
    </row>
    <row r="234" spans="1:6">
      <c r="A234" s="58">
        <v>45180.924530099997</v>
      </c>
      <c r="B234" s="58">
        <v>3.1605192743699999</v>
      </c>
      <c r="C234" s="62"/>
      <c r="D234" s="62"/>
      <c r="E234" t="str">
        <f t="shared" si="9"/>
        <v/>
      </c>
      <c r="F234" t="str">
        <f t="shared" si="10"/>
        <v/>
      </c>
    </row>
    <row r="235" spans="1:6">
      <c r="A235" s="58">
        <v>45445.068735499997</v>
      </c>
      <c r="B235" s="58">
        <v>3.3226203433800001</v>
      </c>
      <c r="C235" s="62"/>
      <c r="D235" s="62"/>
      <c r="E235" t="str">
        <f t="shared" si="9"/>
        <v/>
      </c>
      <c r="F235" t="str">
        <f t="shared" si="10"/>
        <v/>
      </c>
    </row>
    <row r="236" spans="1:6">
      <c r="A236" s="58">
        <v>45709.212940999998</v>
      </c>
      <c r="B236" s="58">
        <v>3.5125435698</v>
      </c>
      <c r="C236" s="62"/>
      <c r="D236" s="62"/>
      <c r="E236" t="str">
        <f t="shared" si="9"/>
        <v/>
      </c>
      <c r="F236" t="str">
        <f t="shared" si="10"/>
        <v/>
      </c>
    </row>
    <row r="237" spans="1:6">
      <c r="A237" s="58">
        <v>45912.6516405</v>
      </c>
      <c r="B237" s="58">
        <v>3.9625422601600002</v>
      </c>
      <c r="C237" s="62"/>
      <c r="D237" s="62"/>
      <c r="E237" t="str">
        <f t="shared" si="9"/>
        <v/>
      </c>
      <c r="F237" t="str">
        <f t="shared" si="10"/>
        <v/>
      </c>
    </row>
    <row r="238" spans="1:6">
      <c r="A238" s="58">
        <v>45973.357146399998</v>
      </c>
      <c r="B238" s="58">
        <v>4.1491088435399996</v>
      </c>
      <c r="C238" s="62"/>
      <c r="D238" s="62"/>
      <c r="E238" t="str">
        <f t="shared" si="9"/>
        <v/>
      </c>
      <c r="F238" t="str">
        <f t="shared" si="10"/>
        <v/>
      </c>
    </row>
    <row r="239" spans="1:6">
      <c r="A239" s="58">
        <v>46237.501351799998</v>
      </c>
      <c r="B239" s="58">
        <v>4.5583900226800003</v>
      </c>
      <c r="C239" s="62"/>
      <c r="D239" s="62"/>
      <c r="E239" t="str">
        <f t="shared" si="9"/>
        <v/>
      </c>
      <c r="F239" t="str">
        <f t="shared" si="10"/>
        <v/>
      </c>
    </row>
    <row r="240" spans="1:6">
      <c r="A240" s="58">
        <v>46501.645557199998</v>
      </c>
      <c r="B240" s="58">
        <v>5.3201580822599999</v>
      </c>
      <c r="C240" s="62"/>
      <c r="D240" s="62"/>
      <c r="E240" t="str">
        <f t="shared" si="9"/>
        <v/>
      </c>
      <c r="F240" t="str">
        <f t="shared" si="10"/>
        <v/>
      </c>
    </row>
    <row r="241" spans="1:6">
      <c r="A241" s="58">
        <v>46687.0231145</v>
      </c>
      <c r="B241" s="58">
        <v>5.9880446342899996</v>
      </c>
      <c r="C241" s="62"/>
      <c r="D241" s="62"/>
      <c r="E241" t="str">
        <f t="shared" si="9"/>
        <v/>
      </c>
      <c r="F241" t="str">
        <f t="shared" si="10"/>
        <v/>
      </c>
    </row>
    <row r="242" spans="1:6">
      <c r="A242" s="58">
        <v>46765.789762699998</v>
      </c>
      <c r="B242" s="58">
        <v>6.3995850340200002</v>
      </c>
      <c r="C242" s="62"/>
      <c r="D242" s="62"/>
      <c r="E242" t="str">
        <f t="shared" si="9"/>
        <v/>
      </c>
      <c r="F242" t="str">
        <f t="shared" si="10"/>
        <v/>
      </c>
    </row>
    <row r="243" spans="1:6">
      <c r="A243" s="58">
        <v>47029.933968099998</v>
      </c>
      <c r="B243" s="58">
        <v>7.5347687075099996</v>
      </c>
      <c r="C243" s="62"/>
      <c r="D243" s="62"/>
      <c r="E243" t="str">
        <f t="shared" si="9"/>
        <v/>
      </c>
      <c r="F243" t="str">
        <f t="shared" si="10"/>
        <v/>
      </c>
    </row>
    <row r="244" spans="1:6">
      <c r="A244" s="58">
        <v>47294.078173499998</v>
      </c>
      <c r="B244" s="58">
        <v>12.796339487999999</v>
      </c>
      <c r="C244" s="62"/>
      <c r="D244" s="62"/>
      <c r="E244" t="str">
        <f t="shared" si="9"/>
        <v/>
      </c>
      <c r="F244" t="str">
        <f t="shared" si="10"/>
        <v/>
      </c>
    </row>
    <row r="245" spans="1:6">
      <c r="A245" s="58">
        <v>47461.394588499999</v>
      </c>
      <c r="B245" s="58">
        <v>15.491792971900001</v>
      </c>
      <c r="C245" s="62"/>
      <c r="D245" s="62"/>
      <c r="E245" t="str">
        <f t="shared" si="9"/>
        <v/>
      </c>
      <c r="F245" t="str">
        <f t="shared" si="10"/>
        <v/>
      </c>
    </row>
    <row r="246" spans="1:6">
      <c r="A246" s="58">
        <v>47558.222378899998</v>
      </c>
      <c r="B246" s="58">
        <v>17.873696793000001</v>
      </c>
      <c r="C246" s="62"/>
      <c r="D246" s="62"/>
      <c r="E246" t="str">
        <f t="shared" si="9"/>
        <v/>
      </c>
      <c r="F246" t="str">
        <f t="shared" si="10"/>
        <v/>
      </c>
    </row>
    <row r="247" spans="1:6">
      <c r="A247" s="58">
        <v>47822.366584399999</v>
      </c>
      <c r="B247" s="58">
        <v>15.8028675089</v>
      </c>
      <c r="C247" s="62"/>
      <c r="D247" s="62"/>
      <c r="E247" t="str">
        <f t="shared" si="9"/>
        <v/>
      </c>
      <c r="F247" t="str">
        <f t="shared" si="10"/>
        <v/>
      </c>
    </row>
    <row r="248" spans="1:6">
      <c r="A248" s="58">
        <v>48086.510789799999</v>
      </c>
      <c r="B248" s="58">
        <v>14.661777777699999</v>
      </c>
      <c r="C248" s="62"/>
      <c r="D248" s="62"/>
      <c r="E248" t="str">
        <f t="shared" si="9"/>
        <v/>
      </c>
      <c r="F248" t="str">
        <f t="shared" si="10"/>
        <v/>
      </c>
    </row>
    <row r="249" spans="1:6">
      <c r="A249" s="58">
        <v>48235.766062499999</v>
      </c>
      <c r="B249" s="58">
        <v>20.452594491100001</v>
      </c>
      <c r="C249" s="62"/>
      <c r="D249" s="62"/>
      <c r="E249" t="str">
        <f t="shared" si="9"/>
        <v/>
      </c>
      <c r="F249" t="str">
        <f t="shared" si="10"/>
        <v/>
      </c>
    </row>
    <row r="250" spans="1:6">
      <c r="A250" s="58">
        <v>48350.654995199999</v>
      </c>
      <c r="B250" s="58">
        <v>24.565116941900001</v>
      </c>
      <c r="C250" s="62"/>
      <c r="D250" s="62"/>
      <c r="E250" t="str">
        <f t="shared" si="9"/>
        <v/>
      </c>
      <c r="F250" t="str">
        <f t="shared" si="10"/>
        <v/>
      </c>
    </row>
    <row r="251" spans="1:6">
      <c r="A251" s="58">
        <v>48614.799200599999</v>
      </c>
      <c r="B251" s="58">
        <v>27.4819682539</v>
      </c>
      <c r="C251" s="62"/>
      <c r="D251" s="62"/>
      <c r="E251" t="str">
        <f t="shared" si="9"/>
        <v/>
      </c>
      <c r="F251" t="str">
        <f t="shared" si="10"/>
        <v/>
      </c>
    </row>
    <row r="252" spans="1:6">
      <c r="A252" s="58">
        <v>48878.943406099999</v>
      </c>
      <c r="B252" s="58">
        <v>33.373707482999997</v>
      </c>
      <c r="C252" s="62"/>
      <c r="D252" s="62"/>
      <c r="E252" t="str">
        <f t="shared" si="9"/>
        <v/>
      </c>
      <c r="F252" t="str">
        <f t="shared" si="10"/>
        <v/>
      </c>
    </row>
    <row r="253" spans="1:6">
      <c r="A253" s="58">
        <v>49010.137536599999</v>
      </c>
      <c r="B253" s="58">
        <v>33.688133903100002</v>
      </c>
      <c r="C253" s="62"/>
      <c r="D253" s="62"/>
      <c r="E253" t="str">
        <f t="shared" si="9"/>
        <v/>
      </c>
      <c r="F253" t="str">
        <f t="shared" si="10"/>
        <v/>
      </c>
    </row>
    <row r="254" spans="1:6">
      <c r="A254" s="58">
        <v>49143.087611499999</v>
      </c>
      <c r="B254" s="58">
        <v>33.692923550300002</v>
      </c>
      <c r="C254" s="62"/>
      <c r="D254" s="62"/>
      <c r="E254" t="str">
        <f t="shared" si="9"/>
        <v/>
      </c>
      <c r="F254" t="str">
        <f t="shared" si="10"/>
        <v/>
      </c>
    </row>
    <row r="255" spans="1:6">
      <c r="A255" s="58">
        <v>49407.231816899999</v>
      </c>
      <c r="B255" s="58">
        <v>35.393979267900001</v>
      </c>
      <c r="C255" s="62"/>
      <c r="D255" s="62"/>
      <c r="E255" t="str">
        <f t="shared" si="9"/>
        <v/>
      </c>
      <c r="F255" t="str">
        <f t="shared" si="10"/>
        <v/>
      </c>
    </row>
    <row r="256" spans="1:6">
      <c r="A256" s="58">
        <v>49671.376022299999</v>
      </c>
      <c r="B256" s="58">
        <v>35.7635118237</v>
      </c>
      <c r="C256" s="62"/>
      <c r="D256" s="62"/>
      <c r="E256" t="str">
        <f t="shared" si="9"/>
        <v/>
      </c>
      <c r="F256" t="str">
        <f t="shared" si="10"/>
        <v/>
      </c>
    </row>
    <row r="257" spans="1:6">
      <c r="A257" s="58">
        <v>49784.509010599999</v>
      </c>
      <c r="B257" s="58">
        <v>36.665373219099997</v>
      </c>
      <c r="C257" s="62"/>
      <c r="D257" s="62"/>
      <c r="E257" t="str">
        <f t="shared" si="9"/>
        <v/>
      </c>
      <c r="F257" t="str">
        <f t="shared" si="10"/>
        <v/>
      </c>
    </row>
    <row r="258" spans="1:6">
      <c r="A258" s="58">
        <v>49935.5202278</v>
      </c>
      <c r="B258" s="58">
        <v>38.026562358200003</v>
      </c>
      <c r="C258" s="62"/>
      <c r="D258" s="62"/>
      <c r="E258" t="str">
        <f t="shared" si="9"/>
        <v/>
      </c>
      <c r="F258" t="str">
        <f t="shared" si="10"/>
        <v/>
      </c>
    </row>
    <row r="259" spans="1:6">
      <c r="A259" s="58">
        <v>50199.6644332</v>
      </c>
      <c r="B259" s="58">
        <v>40.0617677356</v>
      </c>
      <c r="C259" s="62"/>
      <c r="D259" s="62"/>
      <c r="E259" t="str">
        <f t="shared" si="9"/>
        <v/>
      </c>
      <c r="F259" t="str">
        <f t="shared" si="10"/>
        <v/>
      </c>
    </row>
    <row r="260" spans="1:6">
      <c r="A260" s="58">
        <v>50463.8086386</v>
      </c>
      <c r="B260" s="58">
        <v>42.242720116699999</v>
      </c>
      <c r="C260" s="62"/>
      <c r="D260" s="62"/>
      <c r="E260" t="str">
        <f t="shared" si="9"/>
        <v/>
      </c>
      <c r="F260" t="str">
        <f t="shared" si="10"/>
        <v/>
      </c>
    </row>
    <row r="261" spans="1:6">
      <c r="A261" s="58">
        <v>50558.880484599998</v>
      </c>
      <c r="B261" s="58">
        <v>45.039756884399999</v>
      </c>
      <c r="C261" s="62"/>
      <c r="D261" s="62"/>
      <c r="E261" t="str">
        <f t="shared" si="9"/>
        <v/>
      </c>
      <c r="F261" t="str">
        <f t="shared" si="10"/>
        <v/>
      </c>
    </row>
    <row r="262" spans="1:6">
      <c r="A262" s="58">
        <v>50727.952843999999</v>
      </c>
      <c r="B262" s="58">
        <v>50.155606090100001</v>
      </c>
      <c r="C262" s="62"/>
      <c r="D262" s="62"/>
      <c r="E262" t="str">
        <f t="shared" si="9"/>
        <v/>
      </c>
      <c r="F262" t="str">
        <f t="shared" si="10"/>
        <v/>
      </c>
    </row>
    <row r="263" spans="1:6">
      <c r="A263" s="58">
        <v>50992.0970495</v>
      </c>
      <c r="B263" s="58">
        <v>52.789617104100003</v>
      </c>
      <c r="C263" s="62"/>
      <c r="D263" s="62"/>
      <c r="E263" t="str">
        <f t="shared" si="9"/>
        <v/>
      </c>
      <c r="F263" t="str">
        <f t="shared" si="10"/>
        <v/>
      </c>
    </row>
    <row r="264" spans="1:6">
      <c r="A264" s="58">
        <v>51256.2412549</v>
      </c>
      <c r="B264" s="58">
        <v>56.1195370911</v>
      </c>
      <c r="C264" s="62"/>
      <c r="D264" s="62"/>
      <c r="E264" t="str">
        <f t="shared" si="9"/>
        <v/>
      </c>
      <c r="F264" t="str">
        <f t="shared" si="10"/>
        <v/>
      </c>
    </row>
    <row r="265" spans="1:6">
      <c r="A265" s="58">
        <v>51333.251958599998</v>
      </c>
      <c r="B265" s="58">
        <v>57.465092117399998</v>
      </c>
      <c r="C265" s="62"/>
      <c r="D265" s="62"/>
      <c r="E265" t="str">
        <f t="shared" si="9"/>
        <v/>
      </c>
      <c r="F265" t="str">
        <f t="shared" si="10"/>
        <v/>
      </c>
    </row>
    <row r="266" spans="1:6">
      <c r="A266" s="58">
        <v>51520.3854603</v>
      </c>
      <c r="B266" s="58">
        <v>60.988730158800003</v>
      </c>
      <c r="C266" s="62"/>
      <c r="D266" s="62"/>
      <c r="E266" t="str">
        <f t="shared" si="9"/>
        <v/>
      </c>
      <c r="F266" t="str">
        <f t="shared" si="10"/>
        <v/>
      </c>
    </row>
    <row r="267" spans="1:6">
      <c r="A267" s="58">
        <v>51784.5296657</v>
      </c>
      <c r="B267" s="58">
        <v>63.335068027299997</v>
      </c>
      <c r="C267" s="62"/>
      <c r="D267" s="62"/>
      <c r="E267" t="str">
        <f t="shared" si="9"/>
        <v/>
      </c>
      <c r="F267" t="str">
        <f t="shared" si="10"/>
        <v/>
      </c>
    </row>
    <row r="268" spans="1:6">
      <c r="A268" s="58">
        <v>52048.673871200001</v>
      </c>
      <c r="B268" s="58">
        <v>65.390958535799996</v>
      </c>
      <c r="C268" s="62"/>
      <c r="D268" s="62"/>
      <c r="E268" t="str">
        <f t="shared" si="9"/>
        <v/>
      </c>
      <c r="F268" t="str">
        <f t="shared" si="10"/>
        <v/>
      </c>
    </row>
    <row r="269" spans="1:6">
      <c r="A269" s="58">
        <v>52107.623432599998</v>
      </c>
      <c r="B269" s="58">
        <v>67.106093066599996</v>
      </c>
      <c r="C269" s="62"/>
      <c r="D269" s="62"/>
      <c r="E269" t="str">
        <f t="shared" si="9"/>
        <v/>
      </c>
      <c r="F269" t="str">
        <f t="shared" si="10"/>
        <v/>
      </c>
    </row>
    <row r="270" spans="1:6">
      <c r="A270" s="58">
        <v>52312.8180766</v>
      </c>
      <c r="B270" s="58">
        <v>72.873774538399999</v>
      </c>
      <c r="C270" s="62"/>
      <c r="D270" s="62"/>
      <c r="E270" t="str">
        <f t="shared" si="9"/>
        <v/>
      </c>
      <c r="F270" t="str">
        <f t="shared" si="10"/>
        <v/>
      </c>
    </row>
    <row r="271" spans="1:6">
      <c r="A271" s="58">
        <v>52576.962282</v>
      </c>
      <c r="B271" s="58">
        <v>85.980295756499999</v>
      </c>
      <c r="C271" s="62"/>
      <c r="D271" s="62"/>
      <c r="E271" t="str">
        <f t="shared" si="9"/>
        <v/>
      </c>
      <c r="F271" t="str">
        <f t="shared" si="10"/>
        <v/>
      </c>
    </row>
    <row r="272" spans="1:6">
      <c r="A272" s="58">
        <v>52841.1064874</v>
      </c>
      <c r="B272" s="58">
        <v>98.622306770700007</v>
      </c>
      <c r="C272" s="62"/>
      <c r="D272" s="62"/>
      <c r="E272" t="str">
        <f t="shared" si="9"/>
        <v/>
      </c>
      <c r="F272" t="str">
        <f t="shared" si="10"/>
        <v/>
      </c>
    </row>
    <row r="273" spans="1:6">
      <c r="A273" s="58">
        <v>52881.994906699998</v>
      </c>
      <c r="B273" s="58">
        <v>100.14657264900001</v>
      </c>
      <c r="C273" s="62"/>
      <c r="D273" s="62"/>
      <c r="E273" t="str">
        <f t="shared" si="9"/>
        <v/>
      </c>
      <c r="F273" t="str">
        <f t="shared" si="10"/>
        <v/>
      </c>
    </row>
    <row r="274" spans="1:6">
      <c r="A274" s="58">
        <v>53105.250692900001</v>
      </c>
      <c r="B274" s="58">
        <v>104.699364755</v>
      </c>
      <c r="C274" s="62"/>
      <c r="D274" s="62"/>
      <c r="E274" t="str">
        <f t="shared" si="9"/>
        <v/>
      </c>
      <c r="F274" t="str">
        <f t="shared" si="10"/>
        <v/>
      </c>
    </row>
    <row r="275" spans="1:6">
      <c r="A275" s="58">
        <v>53369.394898300001</v>
      </c>
      <c r="B275" s="58">
        <v>108.2713816</v>
      </c>
      <c r="C275" s="62"/>
      <c r="D275" s="62"/>
      <c r="E275" t="str">
        <f t="shared" si="9"/>
        <v/>
      </c>
      <c r="F275" t="str">
        <f t="shared" si="10"/>
        <v/>
      </c>
    </row>
    <row r="276" spans="1:6">
      <c r="A276" s="58">
        <v>53633.539103700001</v>
      </c>
      <c r="B276" s="58">
        <v>118.54199093</v>
      </c>
      <c r="C276" s="62"/>
      <c r="D276" s="62"/>
      <c r="E276" t="str">
        <f t="shared" si="9"/>
        <v/>
      </c>
      <c r="F276" t="str">
        <f t="shared" si="10"/>
        <v/>
      </c>
    </row>
    <row r="277" spans="1:6">
      <c r="A277" s="58">
        <v>53656.366380699998</v>
      </c>
      <c r="B277" s="58">
        <v>120.018234566</v>
      </c>
      <c r="C277" s="62"/>
      <c r="D277" s="62"/>
      <c r="E277" t="str">
        <f t="shared" si="9"/>
        <v/>
      </c>
      <c r="F277" t="str">
        <f t="shared" si="10"/>
        <v/>
      </c>
    </row>
    <row r="278" spans="1:6">
      <c r="A278" s="58">
        <v>53897.683309100001</v>
      </c>
      <c r="B278" s="58">
        <v>135.83583511500001</v>
      </c>
      <c r="C278" s="62"/>
      <c r="D278" s="62"/>
      <c r="E278" t="str">
        <f t="shared" si="9"/>
        <v/>
      </c>
      <c r="F278" t="str">
        <f t="shared" si="10"/>
        <v/>
      </c>
    </row>
    <row r="279" spans="1:6">
      <c r="A279" s="58">
        <v>54161.827514600001</v>
      </c>
      <c r="B279" s="58">
        <v>151.34426368699999</v>
      </c>
      <c r="C279" s="62"/>
      <c r="D279" s="62"/>
      <c r="E279" t="str">
        <f t="shared" si="9"/>
        <v/>
      </c>
      <c r="F279" t="str">
        <f t="shared" si="10"/>
        <v/>
      </c>
    </row>
    <row r="280" spans="1:6">
      <c r="A280" s="58">
        <v>54425.971720000001</v>
      </c>
      <c r="B280" s="58">
        <v>149.865680596</v>
      </c>
      <c r="C280" s="62"/>
      <c r="D280" s="62"/>
      <c r="E280" t="str">
        <f t="shared" si="9"/>
        <v/>
      </c>
      <c r="F280" t="str">
        <f t="shared" si="10"/>
        <v/>
      </c>
    </row>
    <row r="281" spans="1:6">
      <c r="A281" s="58">
        <v>54430.737854699997</v>
      </c>
      <c r="B281" s="58">
        <v>149.622434</v>
      </c>
      <c r="C281" s="62"/>
      <c r="D281" s="62"/>
      <c r="E281" t="str">
        <f t="shared" si="9"/>
        <v/>
      </c>
      <c r="F281" t="str">
        <f t="shared" si="10"/>
        <v/>
      </c>
    </row>
    <row r="282" spans="1:6">
      <c r="A282" s="58">
        <v>54690.115925400001</v>
      </c>
      <c r="B282" s="58">
        <v>143.830034015</v>
      </c>
      <c r="C282" s="62"/>
      <c r="D282" s="62"/>
      <c r="E282" t="str">
        <f t="shared" ref="E282:E345" si="11">IF(A282="","",IF(C282="","",IF(E283="",$M$2,$E$3+(C282-$C$3)*(($M$2-$M$1)/($C$606-$C$3)))))</f>
        <v/>
      </c>
      <c r="F282" t="str">
        <f t="shared" ref="F282:F345" si="12">IF(A282="","",IF(C282="","",D282-E282))</f>
        <v/>
      </c>
    </row>
    <row r="283" spans="1:6">
      <c r="A283" s="58">
        <v>54954.260130800001</v>
      </c>
      <c r="B283" s="58">
        <v>136.56949595099999</v>
      </c>
      <c r="C283" s="62"/>
      <c r="D283" s="62"/>
      <c r="E283" t="str">
        <f t="shared" si="11"/>
        <v/>
      </c>
      <c r="F283" t="str">
        <f t="shared" si="12"/>
        <v/>
      </c>
    </row>
    <row r="284" spans="1:6">
      <c r="A284" s="58">
        <v>55205.109328699997</v>
      </c>
      <c r="B284" s="58">
        <v>145.74496296199999</v>
      </c>
      <c r="C284" s="62"/>
      <c r="D284" s="62"/>
      <c r="E284" t="str">
        <f t="shared" si="11"/>
        <v/>
      </c>
      <c r="F284" t="str">
        <f t="shared" si="12"/>
        <v/>
      </c>
    </row>
    <row r="285" spans="1:6">
      <c r="A285" s="58">
        <v>55218.404336300002</v>
      </c>
      <c r="B285" s="58">
        <v>146.18221153299999</v>
      </c>
      <c r="C285" s="62"/>
      <c r="D285" s="62"/>
      <c r="E285" t="str">
        <f t="shared" si="11"/>
        <v/>
      </c>
      <c r="F285" t="str">
        <f t="shared" si="12"/>
        <v/>
      </c>
    </row>
    <row r="286" spans="1:6">
      <c r="A286" s="58">
        <v>55482.548541700002</v>
      </c>
      <c r="B286" s="58">
        <v>179.821190476</v>
      </c>
      <c r="C286" s="62"/>
      <c r="D286" s="62"/>
      <c r="E286" t="str">
        <f t="shared" si="11"/>
        <v/>
      </c>
      <c r="F286" t="str">
        <f t="shared" si="12"/>
        <v/>
      </c>
    </row>
    <row r="287" spans="1:6">
      <c r="A287" s="58">
        <v>55746.692747100002</v>
      </c>
      <c r="B287" s="58">
        <v>208.91007839299999</v>
      </c>
      <c r="C287" s="62"/>
      <c r="D287" s="62"/>
      <c r="E287" t="str">
        <f t="shared" si="11"/>
        <v/>
      </c>
      <c r="F287" t="str">
        <f t="shared" si="12"/>
        <v/>
      </c>
    </row>
    <row r="288" spans="1:6">
      <c r="A288" s="58">
        <v>55979.480802700004</v>
      </c>
      <c r="B288" s="58">
        <v>243.021048428</v>
      </c>
      <c r="C288" s="62"/>
      <c r="D288" s="62"/>
      <c r="E288" t="str">
        <f t="shared" si="11"/>
        <v/>
      </c>
      <c r="F288" t="str">
        <f t="shared" si="12"/>
        <v/>
      </c>
    </row>
    <row r="289" spans="1:6">
      <c r="A289" s="58">
        <v>56010.836952500002</v>
      </c>
      <c r="B289" s="58">
        <v>246.41019792500001</v>
      </c>
      <c r="C289" s="62"/>
      <c r="D289" s="62"/>
      <c r="E289" t="str">
        <f t="shared" si="11"/>
        <v/>
      </c>
      <c r="F289" t="str">
        <f t="shared" si="12"/>
        <v/>
      </c>
    </row>
    <row r="290" spans="1:6">
      <c r="A290" s="58">
        <v>56274.981157900002</v>
      </c>
      <c r="B290" s="58">
        <v>255.28574441200001</v>
      </c>
      <c r="C290" s="62"/>
      <c r="D290" s="62"/>
      <c r="E290" t="str">
        <f t="shared" si="11"/>
        <v/>
      </c>
      <c r="F290" t="str">
        <f t="shared" si="12"/>
        <v/>
      </c>
    </row>
    <row r="291" spans="1:6">
      <c r="A291" s="58">
        <v>56539.125363400002</v>
      </c>
      <c r="B291" s="58">
        <v>287.41389180499999</v>
      </c>
      <c r="C291" s="62"/>
      <c r="D291" s="62"/>
      <c r="E291" t="str">
        <f t="shared" si="11"/>
        <v/>
      </c>
      <c r="F291" t="str">
        <f t="shared" si="12"/>
        <v/>
      </c>
    </row>
    <row r="292" spans="1:6">
      <c r="A292" s="58">
        <v>56753.852276799997</v>
      </c>
      <c r="B292" s="58">
        <v>293.31081861299998</v>
      </c>
      <c r="C292" s="62"/>
      <c r="D292" s="62"/>
      <c r="E292" t="str">
        <f t="shared" si="11"/>
        <v/>
      </c>
      <c r="F292" t="str">
        <f t="shared" si="12"/>
        <v/>
      </c>
    </row>
    <row r="293" spans="1:6">
      <c r="A293" s="58">
        <v>56803.269568800002</v>
      </c>
      <c r="B293" s="58">
        <v>295.16965986500003</v>
      </c>
      <c r="C293" s="62"/>
      <c r="D293" s="62"/>
      <c r="E293" t="str">
        <f t="shared" si="11"/>
        <v/>
      </c>
      <c r="F293" t="str">
        <f t="shared" si="12"/>
        <v/>
      </c>
    </row>
    <row r="294" spans="1:6">
      <c r="A294" s="58">
        <v>57067.413774200002</v>
      </c>
      <c r="B294" s="58">
        <v>314.016907678</v>
      </c>
      <c r="C294" s="62"/>
      <c r="D294" s="62"/>
      <c r="E294" t="str">
        <f t="shared" si="11"/>
        <v/>
      </c>
      <c r="F294" t="str">
        <f t="shared" si="12"/>
        <v/>
      </c>
    </row>
    <row r="295" spans="1:6">
      <c r="A295" s="58">
        <v>57331.557979600002</v>
      </c>
      <c r="B295" s="58">
        <v>329.42658730099998</v>
      </c>
      <c r="C295" s="62"/>
      <c r="D295" s="62"/>
      <c r="E295" t="str">
        <f t="shared" si="11"/>
        <v/>
      </c>
      <c r="F295" t="str">
        <f t="shared" si="12"/>
        <v/>
      </c>
    </row>
    <row r="296" spans="1:6">
      <c r="A296" s="58">
        <v>57528.223750800003</v>
      </c>
      <c r="B296" s="58">
        <v>340.22729059599999</v>
      </c>
      <c r="C296" s="62"/>
      <c r="D296" s="62"/>
      <c r="E296" t="str">
        <f t="shared" si="11"/>
        <v/>
      </c>
      <c r="F296" t="str">
        <f t="shared" si="12"/>
        <v/>
      </c>
    </row>
    <row r="297" spans="1:6">
      <c r="A297" s="58">
        <v>57595.702185100003</v>
      </c>
      <c r="B297" s="58">
        <v>346.68492614299998</v>
      </c>
      <c r="C297" s="62"/>
      <c r="D297" s="62"/>
      <c r="E297" t="str">
        <f t="shared" si="11"/>
        <v/>
      </c>
      <c r="F297" t="str">
        <f t="shared" si="12"/>
        <v/>
      </c>
    </row>
    <row r="298" spans="1:6">
      <c r="A298" s="58">
        <v>57859.846390500003</v>
      </c>
      <c r="B298" s="58">
        <v>376.05536572699998</v>
      </c>
      <c r="C298" s="62"/>
      <c r="D298" s="62"/>
      <c r="E298" t="str">
        <f t="shared" si="11"/>
        <v/>
      </c>
      <c r="F298" t="str">
        <f t="shared" si="12"/>
        <v/>
      </c>
    </row>
    <row r="299" spans="1:6">
      <c r="A299" s="58">
        <v>58123.990595900003</v>
      </c>
      <c r="B299" s="58">
        <v>407.13763977799999</v>
      </c>
      <c r="C299" s="62"/>
      <c r="D299" s="62"/>
      <c r="E299" t="str">
        <f t="shared" si="11"/>
        <v/>
      </c>
      <c r="F299" t="str">
        <f t="shared" si="12"/>
        <v/>
      </c>
    </row>
    <row r="300" spans="1:6">
      <c r="A300" s="58">
        <v>58302.595224800003</v>
      </c>
      <c r="B300" s="58">
        <v>417.77138271199999</v>
      </c>
      <c r="C300" s="62"/>
      <c r="D300" s="62"/>
      <c r="E300" t="str">
        <f t="shared" si="11"/>
        <v/>
      </c>
      <c r="F300" t="str">
        <f t="shared" si="12"/>
        <v/>
      </c>
    </row>
    <row r="301" spans="1:6">
      <c r="A301" s="58">
        <v>58388.134801300002</v>
      </c>
      <c r="B301" s="58">
        <v>429.10540136200001</v>
      </c>
      <c r="C301" s="62"/>
      <c r="D301" s="62"/>
      <c r="E301" t="str">
        <f t="shared" si="11"/>
        <v/>
      </c>
      <c r="F301" t="str">
        <f t="shared" si="12"/>
        <v/>
      </c>
    </row>
    <row r="302" spans="1:6">
      <c r="A302" s="58">
        <v>58652.279006800003</v>
      </c>
      <c r="B302" s="58">
        <v>477.55585390300001</v>
      </c>
      <c r="C302" s="62"/>
      <c r="D302" s="62"/>
      <c r="E302" t="str">
        <f t="shared" si="11"/>
        <v/>
      </c>
      <c r="F302" t="str">
        <f t="shared" si="12"/>
        <v/>
      </c>
    </row>
    <row r="303" spans="1:6">
      <c r="A303" s="58">
        <v>58916.423212200003</v>
      </c>
      <c r="B303" s="58">
        <v>501.98855101999999</v>
      </c>
      <c r="C303" s="62"/>
      <c r="D303" s="62"/>
      <c r="E303" t="str">
        <f t="shared" si="11"/>
        <v/>
      </c>
      <c r="F303" t="str">
        <f t="shared" si="12"/>
        <v/>
      </c>
    </row>
    <row r="304" spans="1:6">
      <c r="A304" s="58">
        <v>59076.966698800003</v>
      </c>
      <c r="B304" s="58">
        <v>513.16733427999998</v>
      </c>
      <c r="C304" s="62"/>
      <c r="D304" s="62"/>
      <c r="E304" t="str">
        <f t="shared" si="11"/>
        <v/>
      </c>
      <c r="F304" t="str">
        <f t="shared" si="12"/>
        <v/>
      </c>
    </row>
    <row r="305" spans="1:6">
      <c r="A305" s="58">
        <v>59180.567417600003</v>
      </c>
      <c r="B305" s="58">
        <v>518.55294557699995</v>
      </c>
      <c r="C305" s="62"/>
      <c r="D305" s="62"/>
      <c r="E305" t="str">
        <f t="shared" si="11"/>
        <v/>
      </c>
      <c r="F305" t="str">
        <f t="shared" si="12"/>
        <v/>
      </c>
    </row>
    <row r="306" spans="1:6">
      <c r="A306" s="58">
        <v>59444.711623000003</v>
      </c>
      <c r="B306" s="58">
        <v>534.74633916400001</v>
      </c>
      <c r="C306" s="62"/>
      <c r="D306" s="62"/>
      <c r="E306" t="str">
        <f t="shared" si="11"/>
        <v/>
      </c>
      <c r="F306" t="str">
        <f t="shared" si="12"/>
        <v/>
      </c>
    </row>
    <row r="307" spans="1:6">
      <c r="A307" s="58">
        <v>59708.855828500004</v>
      </c>
      <c r="B307" s="58">
        <v>577.39296760599996</v>
      </c>
      <c r="C307" s="62"/>
      <c r="D307" s="62"/>
      <c r="E307" t="str">
        <f t="shared" si="11"/>
        <v/>
      </c>
      <c r="F307" t="str">
        <f t="shared" si="12"/>
        <v/>
      </c>
    </row>
    <row r="308" spans="1:6">
      <c r="A308" s="58">
        <v>59851.338172900003</v>
      </c>
      <c r="B308" s="58">
        <v>596.32692212200004</v>
      </c>
      <c r="C308" s="62"/>
      <c r="D308" s="62"/>
      <c r="E308" t="str">
        <f t="shared" si="11"/>
        <v/>
      </c>
      <c r="F308" t="str">
        <f t="shared" si="12"/>
        <v/>
      </c>
    </row>
    <row r="309" spans="1:6">
      <c r="A309" s="58">
        <v>59973.000033900003</v>
      </c>
      <c r="B309" s="58">
        <v>611.72003595700005</v>
      </c>
      <c r="C309" s="62"/>
      <c r="D309" s="62"/>
      <c r="E309" t="str">
        <f t="shared" si="11"/>
        <v/>
      </c>
      <c r="F309" t="str">
        <f t="shared" si="12"/>
        <v/>
      </c>
    </row>
    <row r="310" spans="1:6">
      <c r="A310" s="58">
        <v>60237.144239300003</v>
      </c>
      <c r="B310" s="58">
        <v>640.96712860399998</v>
      </c>
      <c r="C310" s="62"/>
      <c r="D310" s="62"/>
      <c r="E310" t="str">
        <f t="shared" si="11"/>
        <v/>
      </c>
      <c r="F310" t="str">
        <f t="shared" si="12"/>
        <v/>
      </c>
    </row>
    <row r="311" spans="1:6">
      <c r="A311" s="58">
        <v>60501.288444700003</v>
      </c>
      <c r="B311" s="58">
        <v>674.06014253299998</v>
      </c>
      <c r="C311" s="62"/>
      <c r="D311" s="62"/>
      <c r="E311" t="str">
        <f t="shared" si="11"/>
        <v/>
      </c>
      <c r="F311" t="str">
        <f t="shared" si="12"/>
        <v/>
      </c>
    </row>
    <row r="312" spans="1:6">
      <c r="A312" s="58">
        <v>60625.709646900003</v>
      </c>
      <c r="B312" s="58">
        <v>675.73035897399996</v>
      </c>
      <c r="C312" s="62"/>
      <c r="D312" s="62"/>
      <c r="E312" t="str">
        <f t="shared" si="11"/>
        <v/>
      </c>
      <c r="F312" t="str">
        <f t="shared" si="12"/>
        <v/>
      </c>
    </row>
    <row r="313" spans="1:6">
      <c r="A313" s="58">
        <v>60765.432650199997</v>
      </c>
      <c r="B313" s="58">
        <v>667.13810203800006</v>
      </c>
      <c r="C313" s="62"/>
      <c r="D313" s="62"/>
      <c r="E313" t="str">
        <f t="shared" si="11"/>
        <v/>
      </c>
      <c r="F313" t="str">
        <f t="shared" si="12"/>
        <v/>
      </c>
    </row>
    <row r="314" spans="1:6">
      <c r="A314" s="58">
        <v>61029.576855599997</v>
      </c>
      <c r="B314" s="58">
        <v>678.04127437700004</v>
      </c>
      <c r="C314" s="62"/>
      <c r="D314" s="62"/>
      <c r="E314" t="str">
        <f t="shared" si="11"/>
        <v/>
      </c>
      <c r="F314" t="str">
        <f t="shared" si="12"/>
        <v/>
      </c>
    </row>
    <row r="315" spans="1:6">
      <c r="A315" s="58">
        <v>61293.721060999997</v>
      </c>
      <c r="B315" s="58">
        <v>724.21676028499996</v>
      </c>
      <c r="C315" s="62"/>
      <c r="D315" s="62"/>
      <c r="E315" t="str">
        <f t="shared" si="11"/>
        <v/>
      </c>
      <c r="F315" t="str">
        <f t="shared" si="12"/>
        <v/>
      </c>
    </row>
    <row r="316" spans="1:6">
      <c r="A316" s="58">
        <v>61400.081120900002</v>
      </c>
      <c r="B316" s="58">
        <v>721.76667141600001</v>
      </c>
      <c r="C316" s="62"/>
      <c r="D316" s="62"/>
      <c r="E316" t="str">
        <f t="shared" si="11"/>
        <v/>
      </c>
      <c r="F316" t="str">
        <f t="shared" si="12"/>
        <v/>
      </c>
    </row>
    <row r="317" spans="1:6">
      <c r="A317" s="58">
        <v>61557.865266399996</v>
      </c>
      <c r="B317" s="58">
        <v>712.70571655200001</v>
      </c>
      <c r="C317" s="62"/>
      <c r="D317" s="62"/>
      <c r="E317" t="str">
        <f t="shared" si="11"/>
        <v/>
      </c>
      <c r="F317" t="str">
        <f t="shared" si="12"/>
        <v/>
      </c>
    </row>
    <row r="318" spans="1:6">
      <c r="A318" s="58">
        <v>61822.009471899997</v>
      </c>
      <c r="B318" s="58">
        <v>694.71603595399995</v>
      </c>
      <c r="C318" s="62"/>
      <c r="D318" s="62"/>
      <c r="E318" t="str">
        <f t="shared" si="11"/>
        <v/>
      </c>
      <c r="F318" t="str">
        <f t="shared" si="12"/>
        <v/>
      </c>
    </row>
    <row r="319" spans="1:6">
      <c r="A319" s="58">
        <v>62086.153677299997</v>
      </c>
      <c r="B319" s="58">
        <v>669.60349692</v>
      </c>
      <c r="C319" s="62"/>
      <c r="D319" s="62"/>
      <c r="E319" t="str">
        <f t="shared" si="11"/>
        <v/>
      </c>
      <c r="F319" t="str">
        <f t="shared" si="12"/>
        <v/>
      </c>
    </row>
    <row r="320" spans="1:6">
      <c r="A320" s="58">
        <v>62174.452594900002</v>
      </c>
      <c r="B320" s="58">
        <v>669.77694301700001</v>
      </c>
      <c r="C320" s="62"/>
      <c r="D320" s="62"/>
      <c r="E320" t="str">
        <f t="shared" si="11"/>
        <v/>
      </c>
      <c r="F320" t="str">
        <f t="shared" si="12"/>
        <v/>
      </c>
    </row>
    <row r="321" spans="1:6">
      <c r="A321" s="58">
        <v>62350.297882699997</v>
      </c>
      <c r="B321" s="58">
        <v>671.23142209000002</v>
      </c>
      <c r="C321" s="62"/>
      <c r="D321" s="62"/>
      <c r="E321" t="str">
        <f t="shared" si="11"/>
        <v/>
      </c>
      <c r="F321" t="str">
        <f t="shared" si="12"/>
        <v/>
      </c>
    </row>
    <row r="322" spans="1:6">
      <c r="A322" s="58">
        <v>62614.442088099997</v>
      </c>
      <c r="B322" s="58">
        <v>712.14487625300001</v>
      </c>
      <c r="C322" s="62"/>
      <c r="D322" s="62"/>
      <c r="E322" t="str">
        <f t="shared" si="11"/>
        <v/>
      </c>
      <c r="F322" t="str">
        <f t="shared" si="12"/>
        <v/>
      </c>
    </row>
    <row r="323" spans="1:6">
      <c r="A323" s="58">
        <v>62878.586293599998</v>
      </c>
      <c r="B323" s="58">
        <v>710.69359410200002</v>
      </c>
      <c r="C323" s="62"/>
      <c r="D323" s="62"/>
      <c r="E323" t="str">
        <f t="shared" si="11"/>
        <v/>
      </c>
      <c r="F323" t="str">
        <f t="shared" si="12"/>
        <v/>
      </c>
    </row>
    <row r="324" spans="1:6">
      <c r="A324" s="58">
        <v>62948.824068900001</v>
      </c>
      <c r="B324" s="58">
        <v>705.09836182399999</v>
      </c>
      <c r="C324" s="62"/>
      <c r="D324" s="62"/>
      <c r="E324" t="str">
        <f t="shared" si="11"/>
        <v/>
      </c>
      <c r="F324" t="str">
        <f t="shared" si="12"/>
        <v/>
      </c>
    </row>
    <row r="325" spans="1:6">
      <c r="A325" s="58">
        <v>63142.730498999998</v>
      </c>
      <c r="B325" s="58">
        <v>694.75953417400001</v>
      </c>
      <c r="C325" s="62"/>
      <c r="D325" s="62"/>
      <c r="E325" t="str">
        <f t="shared" si="11"/>
        <v/>
      </c>
      <c r="F325" t="str">
        <f t="shared" si="12"/>
        <v/>
      </c>
    </row>
    <row r="326" spans="1:6">
      <c r="A326" s="58">
        <v>63406.874704399997</v>
      </c>
      <c r="B326" s="58">
        <v>692.09461807399998</v>
      </c>
      <c r="C326" s="62"/>
      <c r="D326" s="62"/>
      <c r="E326" t="str">
        <f t="shared" si="11"/>
        <v/>
      </c>
      <c r="F326" t="str">
        <f t="shared" si="12"/>
        <v/>
      </c>
    </row>
    <row r="327" spans="1:6">
      <c r="A327" s="58">
        <v>63671.018909799997</v>
      </c>
      <c r="B327" s="58">
        <v>650.99422351700002</v>
      </c>
      <c r="C327" s="62"/>
      <c r="D327" s="62"/>
      <c r="E327" t="str">
        <f t="shared" si="11"/>
        <v/>
      </c>
      <c r="F327" t="str">
        <f t="shared" si="12"/>
        <v/>
      </c>
    </row>
    <row r="328" spans="1:6">
      <c r="A328" s="58">
        <v>63723.195543000002</v>
      </c>
      <c r="B328" s="58">
        <v>642.10074074700003</v>
      </c>
      <c r="C328" s="62"/>
      <c r="D328" s="62"/>
      <c r="E328" t="str">
        <f t="shared" si="11"/>
        <v/>
      </c>
      <c r="F328" t="str">
        <f t="shared" si="12"/>
        <v/>
      </c>
    </row>
    <row r="329" spans="1:6">
      <c r="A329" s="58">
        <v>63935.163115299998</v>
      </c>
      <c r="B329" s="58">
        <v>601.57516034800005</v>
      </c>
      <c r="C329" s="62"/>
      <c r="D329" s="62"/>
      <c r="E329" t="str">
        <f t="shared" si="11"/>
        <v/>
      </c>
      <c r="F329" t="str">
        <f t="shared" si="12"/>
        <v/>
      </c>
    </row>
    <row r="330" spans="1:6">
      <c r="A330" s="58">
        <v>64199.307320699998</v>
      </c>
      <c r="B330" s="58">
        <v>556.25005312300004</v>
      </c>
      <c r="C330" s="62"/>
      <c r="D330" s="62"/>
      <c r="E330" t="str">
        <f t="shared" si="11"/>
        <v/>
      </c>
      <c r="F330" t="str">
        <f t="shared" si="12"/>
        <v/>
      </c>
    </row>
    <row r="331" spans="1:6">
      <c r="A331" s="58">
        <v>64463.451526099998</v>
      </c>
      <c r="B331" s="58">
        <v>498.43075963400003</v>
      </c>
      <c r="C331" s="62"/>
      <c r="D331" s="62"/>
      <c r="E331" t="str">
        <f t="shared" si="11"/>
        <v/>
      </c>
      <c r="F331" t="str">
        <f t="shared" si="12"/>
        <v/>
      </c>
    </row>
    <row r="332" spans="1:6">
      <c r="A332" s="58">
        <v>64497.567017000001</v>
      </c>
      <c r="B332" s="58">
        <v>494.38112156</v>
      </c>
      <c r="C332" s="62"/>
      <c r="D332" s="62"/>
      <c r="E332" t="str">
        <f t="shared" si="11"/>
        <v/>
      </c>
      <c r="F332" t="str">
        <f t="shared" si="12"/>
        <v/>
      </c>
    </row>
    <row r="333" spans="1:6">
      <c r="A333" s="58">
        <v>64727.595731499998</v>
      </c>
      <c r="B333" s="58">
        <v>475.87541723200002</v>
      </c>
      <c r="C333" s="62"/>
      <c r="D333" s="62"/>
      <c r="E333" t="str">
        <f t="shared" si="11"/>
        <v/>
      </c>
      <c r="F333" t="str">
        <f t="shared" si="12"/>
        <v/>
      </c>
    </row>
    <row r="334" spans="1:6">
      <c r="A334" s="58">
        <v>64991.739936999998</v>
      </c>
      <c r="B334" s="58">
        <v>455.762790086</v>
      </c>
      <c r="C334" s="62"/>
      <c r="D334" s="62"/>
      <c r="E334" t="str">
        <f t="shared" si="11"/>
        <v/>
      </c>
      <c r="F334" t="str">
        <f t="shared" si="12"/>
        <v/>
      </c>
    </row>
    <row r="335" spans="1:6">
      <c r="A335" s="58">
        <v>65255.884142399998</v>
      </c>
      <c r="B335" s="58">
        <v>434.295828959</v>
      </c>
      <c r="C335" s="62"/>
      <c r="D335" s="62"/>
      <c r="E335" t="str">
        <f t="shared" si="11"/>
        <v/>
      </c>
      <c r="F335" t="str">
        <f t="shared" si="12"/>
        <v/>
      </c>
    </row>
    <row r="336" spans="1:6">
      <c r="A336" s="58">
        <v>65271.938491000001</v>
      </c>
      <c r="B336" s="58">
        <v>433.65370560399998</v>
      </c>
      <c r="C336" s="62"/>
      <c r="D336" s="62"/>
      <c r="E336" t="str">
        <f t="shared" si="11"/>
        <v/>
      </c>
      <c r="F336" t="str">
        <f t="shared" si="12"/>
        <v/>
      </c>
    </row>
    <row r="337" spans="1:6">
      <c r="A337" s="58">
        <v>65520.028347799998</v>
      </c>
      <c r="B337" s="58">
        <v>424.89609977200001</v>
      </c>
      <c r="C337" s="62"/>
      <c r="D337" s="62"/>
      <c r="E337" t="str">
        <f t="shared" si="11"/>
        <v/>
      </c>
      <c r="F337" t="str">
        <f t="shared" si="12"/>
        <v/>
      </c>
    </row>
    <row r="338" spans="1:6">
      <c r="A338" s="58">
        <v>65784.172553199998</v>
      </c>
      <c r="B338" s="58">
        <v>415.27179170599999</v>
      </c>
      <c r="C338" s="62"/>
      <c r="D338" s="62"/>
      <c r="E338" t="str">
        <f t="shared" si="11"/>
        <v/>
      </c>
      <c r="F338" t="str">
        <f t="shared" si="12"/>
        <v/>
      </c>
    </row>
    <row r="339" spans="1:6">
      <c r="A339" s="58">
        <v>66046.309964999993</v>
      </c>
      <c r="B339" s="58">
        <v>408.17824216600002</v>
      </c>
      <c r="C339" s="62"/>
      <c r="D339" s="62"/>
      <c r="E339" t="str">
        <f t="shared" si="11"/>
        <v/>
      </c>
      <c r="F339" t="str">
        <f t="shared" si="12"/>
        <v/>
      </c>
    </row>
    <row r="340" spans="1:6">
      <c r="A340" s="58">
        <v>66048.316758700006</v>
      </c>
      <c r="B340" s="58">
        <v>408.14003336500002</v>
      </c>
      <c r="C340" s="62"/>
      <c r="D340" s="62"/>
      <c r="E340" t="str">
        <f t="shared" si="11"/>
        <v/>
      </c>
      <c r="F340" t="str">
        <f t="shared" si="12"/>
        <v/>
      </c>
    </row>
    <row r="341" spans="1:6">
      <c r="A341" s="58">
        <v>66110.519871700002</v>
      </c>
      <c r="B341" s="58">
        <v>408.85046152500001</v>
      </c>
      <c r="C341" s="62"/>
      <c r="D341" s="62"/>
      <c r="E341" t="str">
        <f t="shared" si="11"/>
        <v/>
      </c>
      <c r="F341" t="str">
        <f t="shared" si="12"/>
        <v/>
      </c>
    </row>
    <row r="342" spans="1:6">
      <c r="E342" t="str">
        <f t="shared" si="11"/>
        <v/>
      </c>
      <c r="F342" t="str">
        <f t="shared" si="12"/>
        <v/>
      </c>
    </row>
    <row r="343" spans="1:6">
      <c r="E343" t="str">
        <f t="shared" si="11"/>
        <v/>
      </c>
      <c r="F343" t="str">
        <f t="shared" si="12"/>
        <v/>
      </c>
    </row>
    <row r="344" spans="1:6">
      <c r="E344" t="str">
        <f t="shared" si="11"/>
        <v/>
      </c>
      <c r="F344" t="str">
        <f t="shared" si="12"/>
        <v/>
      </c>
    </row>
    <row r="345" spans="1:6">
      <c r="E345" t="str">
        <f t="shared" si="11"/>
        <v/>
      </c>
      <c r="F345" t="str">
        <f t="shared" si="12"/>
        <v/>
      </c>
    </row>
    <row r="346" spans="1:6">
      <c r="E346" t="str">
        <f t="shared" ref="E346:E409" si="13">IF(A346="","",IF(C346="","",IF(E347="",$M$2,$E$3+(C346-$C$3)*(($M$2-$M$1)/($C$606-$C$3)))))</f>
        <v/>
      </c>
      <c r="F346" t="str">
        <f t="shared" ref="F346:F409" si="14">IF(A346="","",IF(C346="","",D346-E346))</f>
        <v/>
      </c>
    </row>
    <row r="347" spans="1:6">
      <c r="E347" t="str">
        <f t="shared" si="13"/>
        <v/>
      </c>
      <c r="F347" t="str">
        <f t="shared" si="14"/>
        <v/>
      </c>
    </row>
    <row r="348" spans="1:6">
      <c r="E348" t="str">
        <f t="shared" si="13"/>
        <v/>
      </c>
      <c r="F348" t="str">
        <f t="shared" si="14"/>
        <v/>
      </c>
    </row>
    <row r="349" spans="1:6">
      <c r="E349" t="str">
        <f t="shared" si="13"/>
        <v/>
      </c>
      <c r="F349" t="str">
        <f t="shared" si="14"/>
        <v/>
      </c>
    </row>
    <row r="350" spans="1:6">
      <c r="E350" t="str">
        <f t="shared" si="13"/>
        <v/>
      </c>
      <c r="F350" t="str">
        <f t="shared" si="14"/>
        <v/>
      </c>
    </row>
    <row r="351" spans="1:6">
      <c r="E351" t="str">
        <f t="shared" si="13"/>
        <v/>
      </c>
      <c r="F351" t="str">
        <f t="shared" si="14"/>
        <v/>
      </c>
    </row>
    <row r="352" spans="1:6">
      <c r="E352" t="str">
        <f t="shared" si="13"/>
        <v/>
      </c>
      <c r="F352" t="str">
        <f t="shared" si="14"/>
        <v/>
      </c>
    </row>
    <row r="353" spans="5:6">
      <c r="E353" t="str">
        <f t="shared" si="13"/>
        <v/>
      </c>
      <c r="F353" t="str">
        <f t="shared" si="14"/>
        <v/>
      </c>
    </row>
    <row r="354" spans="5:6">
      <c r="E354" t="str">
        <f t="shared" si="13"/>
        <v/>
      </c>
      <c r="F354" t="str">
        <f t="shared" si="14"/>
        <v/>
      </c>
    </row>
    <row r="355" spans="5:6">
      <c r="E355" t="str">
        <f t="shared" si="13"/>
        <v/>
      </c>
      <c r="F355" t="str">
        <f t="shared" si="14"/>
        <v/>
      </c>
    </row>
    <row r="356" spans="5:6">
      <c r="E356" t="str">
        <f t="shared" si="13"/>
        <v/>
      </c>
      <c r="F356" t="str">
        <f t="shared" si="14"/>
        <v/>
      </c>
    </row>
    <row r="357" spans="5:6">
      <c r="E357" t="str">
        <f t="shared" si="13"/>
        <v/>
      </c>
      <c r="F357" t="str">
        <f t="shared" si="14"/>
        <v/>
      </c>
    </row>
    <row r="358" spans="5:6">
      <c r="E358" t="str">
        <f t="shared" si="13"/>
        <v/>
      </c>
      <c r="F358" t="str">
        <f t="shared" si="14"/>
        <v/>
      </c>
    </row>
    <row r="359" spans="5:6">
      <c r="E359" t="str">
        <f t="shared" si="13"/>
        <v/>
      </c>
      <c r="F359" t="str">
        <f t="shared" si="14"/>
        <v/>
      </c>
    </row>
    <row r="360" spans="5:6">
      <c r="E360" t="str">
        <f t="shared" si="13"/>
        <v/>
      </c>
      <c r="F360" t="str">
        <f t="shared" si="14"/>
        <v/>
      </c>
    </row>
    <row r="361" spans="5:6">
      <c r="E361" t="str">
        <f t="shared" si="13"/>
        <v/>
      </c>
      <c r="F361" t="str">
        <f t="shared" si="14"/>
        <v/>
      </c>
    </row>
    <row r="362" spans="5:6">
      <c r="E362" t="str">
        <f t="shared" si="13"/>
        <v/>
      </c>
      <c r="F362" t="str">
        <f t="shared" si="14"/>
        <v/>
      </c>
    </row>
    <row r="363" spans="5:6">
      <c r="E363" t="str">
        <f t="shared" si="13"/>
        <v/>
      </c>
      <c r="F363" t="str">
        <f t="shared" si="14"/>
        <v/>
      </c>
    </row>
    <row r="364" spans="5:6">
      <c r="E364" t="str">
        <f t="shared" si="13"/>
        <v/>
      </c>
      <c r="F364" t="str">
        <f t="shared" si="14"/>
        <v/>
      </c>
    </row>
    <row r="365" spans="5:6">
      <c r="E365" t="str">
        <f t="shared" si="13"/>
        <v/>
      </c>
      <c r="F365" t="str">
        <f t="shared" si="14"/>
        <v/>
      </c>
    </row>
    <row r="366" spans="5:6">
      <c r="E366" t="str">
        <f t="shared" si="13"/>
        <v/>
      </c>
      <c r="F366" t="str">
        <f t="shared" si="14"/>
        <v/>
      </c>
    </row>
    <row r="367" spans="5:6">
      <c r="E367" t="str">
        <f t="shared" si="13"/>
        <v/>
      </c>
      <c r="F367" t="str">
        <f t="shared" si="14"/>
        <v/>
      </c>
    </row>
    <row r="368" spans="5:6">
      <c r="E368" t="str">
        <f t="shared" si="13"/>
        <v/>
      </c>
      <c r="F368" t="str">
        <f t="shared" si="14"/>
        <v/>
      </c>
    </row>
    <row r="369" spans="5:6">
      <c r="E369" t="str">
        <f t="shared" si="13"/>
        <v/>
      </c>
      <c r="F369" t="str">
        <f t="shared" si="14"/>
        <v/>
      </c>
    </row>
    <row r="370" spans="5:6">
      <c r="E370" t="str">
        <f t="shared" si="13"/>
        <v/>
      </c>
      <c r="F370" t="str">
        <f t="shared" si="14"/>
        <v/>
      </c>
    </row>
    <row r="371" spans="5:6">
      <c r="E371" t="str">
        <f t="shared" si="13"/>
        <v/>
      </c>
      <c r="F371" t="str">
        <f t="shared" si="14"/>
        <v/>
      </c>
    </row>
    <row r="372" spans="5:6">
      <c r="E372" t="str">
        <f t="shared" si="13"/>
        <v/>
      </c>
      <c r="F372" t="str">
        <f t="shared" si="14"/>
        <v/>
      </c>
    </row>
    <row r="373" spans="5:6">
      <c r="E373" t="str">
        <f t="shared" si="13"/>
        <v/>
      </c>
      <c r="F373" t="str">
        <f t="shared" si="14"/>
        <v/>
      </c>
    </row>
    <row r="374" spans="5:6">
      <c r="E374" t="str">
        <f t="shared" si="13"/>
        <v/>
      </c>
      <c r="F374" t="str">
        <f t="shared" si="14"/>
        <v/>
      </c>
    </row>
    <row r="375" spans="5:6">
      <c r="E375" t="str">
        <f t="shared" si="13"/>
        <v/>
      </c>
      <c r="F375" t="str">
        <f t="shared" si="14"/>
        <v/>
      </c>
    </row>
    <row r="376" spans="5:6">
      <c r="E376" t="str">
        <f t="shared" si="13"/>
        <v/>
      </c>
      <c r="F376" t="str">
        <f t="shared" si="14"/>
        <v/>
      </c>
    </row>
    <row r="377" spans="5:6">
      <c r="E377" t="str">
        <f t="shared" si="13"/>
        <v/>
      </c>
      <c r="F377" t="str">
        <f t="shared" si="14"/>
        <v/>
      </c>
    </row>
    <row r="378" spans="5:6">
      <c r="E378" t="str">
        <f t="shared" si="13"/>
        <v/>
      </c>
      <c r="F378" t="str">
        <f t="shared" si="14"/>
        <v/>
      </c>
    </row>
    <row r="379" spans="5:6">
      <c r="E379" t="str">
        <f t="shared" si="13"/>
        <v/>
      </c>
      <c r="F379" t="str">
        <f t="shared" si="14"/>
        <v/>
      </c>
    </row>
    <row r="380" spans="5:6">
      <c r="E380" t="str">
        <f t="shared" si="13"/>
        <v/>
      </c>
      <c r="F380" t="str">
        <f t="shared" si="14"/>
        <v/>
      </c>
    </row>
    <row r="381" spans="5:6">
      <c r="E381" t="str">
        <f t="shared" si="13"/>
        <v/>
      </c>
      <c r="F381" t="str">
        <f t="shared" si="14"/>
        <v/>
      </c>
    </row>
    <row r="382" spans="5:6">
      <c r="E382" t="str">
        <f t="shared" si="13"/>
        <v/>
      </c>
      <c r="F382" t="str">
        <f t="shared" si="14"/>
        <v/>
      </c>
    </row>
    <row r="383" spans="5:6">
      <c r="E383" t="str">
        <f t="shared" si="13"/>
        <v/>
      </c>
      <c r="F383" t="str">
        <f t="shared" si="14"/>
        <v/>
      </c>
    </row>
    <row r="384" spans="5:6">
      <c r="E384" t="str">
        <f t="shared" si="13"/>
        <v/>
      </c>
      <c r="F384" t="str">
        <f t="shared" si="14"/>
        <v/>
      </c>
    </row>
    <row r="385" spans="5:6">
      <c r="E385" t="str">
        <f t="shared" si="13"/>
        <v/>
      </c>
      <c r="F385" t="str">
        <f t="shared" si="14"/>
        <v/>
      </c>
    </row>
    <row r="386" spans="5:6">
      <c r="E386" t="str">
        <f t="shared" si="13"/>
        <v/>
      </c>
      <c r="F386" t="str">
        <f t="shared" si="14"/>
        <v/>
      </c>
    </row>
    <row r="387" spans="5:6">
      <c r="E387" t="str">
        <f t="shared" si="13"/>
        <v/>
      </c>
      <c r="F387" t="str">
        <f t="shared" si="14"/>
        <v/>
      </c>
    </row>
    <row r="388" spans="5:6">
      <c r="E388" t="str">
        <f t="shared" si="13"/>
        <v/>
      </c>
      <c r="F388" t="str">
        <f t="shared" si="14"/>
        <v/>
      </c>
    </row>
    <row r="389" spans="5:6">
      <c r="E389" t="str">
        <f t="shared" si="13"/>
        <v/>
      </c>
      <c r="F389" t="str">
        <f t="shared" si="14"/>
        <v/>
      </c>
    </row>
    <row r="390" spans="5:6">
      <c r="E390" t="str">
        <f t="shared" si="13"/>
        <v/>
      </c>
      <c r="F390" t="str">
        <f t="shared" si="14"/>
        <v/>
      </c>
    </row>
    <row r="391" spans="5:6">
      <c r="E391" t="str">
        <f t="shared" si="13"/>
        <v/>
      </c>
      <c r="F391" t="str">
        <f t="shared" si="14"/>
        <v/>
      </c>
    </row>
    <row r="392" spans="5:6">
      <c r="E392" t="str">
        <f t="shared" si="13"/>
        <v/>
      </c>
      <c r="F392" t="str">
        <f t="shared" si="14"/>
        <v/>
      </c>
    </row>
    <row r="393" spans="5:6">
      <c r="E393" t="str">
        <f t="shared" si="13"/>
        <v/>
      </c>
      <c r="F393" t="str">
        <f t="shared" si="14"/>
        <v/>
      </c>
    </row>
    <row r="394" spans="5:6">
      <c r="E394" t="str">
        <f t="shared" si="13"/>
        <v/>
      </c>
      <c r="F394" t="str">
        <f t="shared" si="14"/>
        <v/>
      </c>
    </row>
    <row r="395" spans="5:6">
      <c r="E395" t="str">
        <f t="shared" si="13"/>
        <v/>
      </c>
      <c r="F395" t="str">
        <f t="shared" si="14"/>
        <v/>
      </c>
    </row>
    <row r="396" spans="5:6">
      <c r="E396" t="str">
        <f t="shared" si="13"/>
        <v/>
      </c>
      <c r="F396" t="str">
        <f t="shared" si="14"/>
        <v/>
      </c>
    </row>
    <row r="397" spans="5:6">
      <c r="E397" t="str">
        <f t="shared" si="13"/>
        <v/>
      </c>
      <c r="F397" t="str">
        <f t="shared" si="14"/>
        <v/>
      </c>
    </row>
    <row r="398" spans="5:6">
      <c r="E398" t="str">
        <f t="shared" si="13"/>
        <v/>
      </c>
      <c r="F398" t="str">
        <f t="shared" si="14"/>
        <v/>
      </c>
    </row>
    <row r="399" spans="5:6">
      <c r="E399" t="str">
        <f t="shared" si="13"/>
        <v/>
      </c>
      <c r="F399" t="str">
        <f t="shared" si="14"/>
        <v/>
      </c>
    </row>
    <row r="400" spans="5:6">
      <c r="E400" t="str">
        <f t="shared" si="13"/>
        <v/>
      </c>
      <c r="F400" t="str">
        <f t="shared" si="14"/>
        <v/>
      </c>
    </row>
    <row r="401" spans="5:6">
      <c r="E401" t="str">
        <f t="shared" si="13"/>
        <v/>
      </c>
      <c r="F401" t="str">
        <f t="shared" si="14"/>
        <v/>
      </c>
    </row>
    <row r="402" spans="5:6">
      <c r="E402" t="str">
        <f t="shared" si="13"/>
        <v/>
      </c>
      <c r="F402" t="str">
        <f t="shared" si="14"/>
        <v/>
      </c>
    </row>
    <row r="403" spans="5:6">
      <c r="E403" t="str">
        <f t="shared" si="13"/>
        <v/>
      </c>
      <c r="F403" t="str">
        <f t="shared" si="14"/>
        <v/>
      </c>
    </row>
    <row r="404" spans="5:6">
      <c r="E404" t="str">
        <f t="shared" si="13"/>
        <v/>
      </c>
      <c r="F404" t="str">
        <f t="shared" si="14"/>
        <v/>
      </c>
    </row>
    <row r="405" spans="5:6">
      <c r="E405" t="str">
        <f t="shared" si="13"/>
        <v/>
      </c>
      <c r="F405" t="str">
        <f t="shared" si="14"/>
        <v/>
      </c>
    </row>
    <row r="406" spans="5:6">
      <c r="E406" t="str">
        <f t="shared" si="13"/>
        <v/>
      </c>
      <c r="F406" t="str">
        <f t="shared" si="14"/>
        <v/>
      </c>
    </row>
    <row r="407" spans="5:6">
      <c r="E407" t="str">
        <f t="shared" si="13"/>
        <v/>
      </c>
      <c r="F407" t="str">
        <f t="shared" si="14"/>
        <v/>
      </c>
    </row>
    <row r="408" spans="5:6">
      <c r="E408" t="str">
        <f t="shared" si="13"/>
        <v/>
      </c>
      <c r="F408" t="str">
        <f t="shared" si="14"/>
        <v/>
      </c>
    </row>
    <row r="409" spans="5:6">
      <c r="E409" t="str">
        <f t="shared" si="13"/>
        <v/>
      </c>
      <c r="F409" t="str">
        <f t="shared" si="14"/>
        <v/>
      </c>
    </row>
    <row r="410" spans="5:6">
      <c r="E410" t="str">
        <f t="shared" ref="E410:E473" si="15">IF(A410="","",IF(C410="","",IF(E411="",$M$2,$E$3+(C410-$C$3)*(($M$2-$M$1)/($C$606-$C$3)))))</f>
        <v/>
      </c>
      <c r="F410" t="str">
        <f t="shared" ref="F410:F473" si="16">IF(A410="","",IF(C410="","",D410-E410))</f>
        <v/>
      </c>
    </row>
    <row r="411" spans="5:6">
      <c r="E411" t="str">
        <f t="shared" si="15"/>
        <v/>
      </c>
      <c r="F411" t="str">
        <f t="shared" si="16"/>
        <v/>
      </c>
    </row>
    <row r="412" spans="5:6">
      <c r="E412" t="str">
        <f t="shared" si="15"/>
        <v/>
      </c>
      <c r="F412" t="str">
        <f t="shared" si="16"/>
        <v/>
      </c>
    </row>
    <row r="413" spans="5:6">
      <c r="E413" t="str">
        <f t="shared" si="15"/>
        <v/>
      </c>
      <c r="F413" t="str">
        <f t="shared" si="16"/>
        <v/>
      </c>
    </row>
    <row r="414" spans="5:6">
      <c r="E414" t="str">
        <f t="shared" si="15"/>
        <v/>
      </c>
      <c r="F414" t="str">
        <f t="shared" si="16"/>
        <v/>
      </c>
    </row>
    <row r="415" spans="5:6">
      <c r="E415" t="str">
        <f t="shared" si="15"/>
        <v/>
      </c>
      <c r="F415" t="str">
        <f t="shared" si="16"/>
        <v/>
      </c>
    </row>
    <row r="416" spans="5:6">
      <c r="E416" t="str">
        <f t="shared" si="15"/>
        <v/>
      </c>
      <c r="F416" t="str">
        <f t="shared" si="16"/>
        <v/>
      </c>
    </row>
    <row r="417" spans="5:6">
      <c r="E417" t="str">
        <f t="shared" si="15"/>
        <v/>
      </c>
      <c r="F417" t="str">
        <f t="shared" si="16"/>
        <v/>
      </c>
    </row>
    <row r="418" spans="5:6">
      <c r="E418" t="str">
        <f t="shared" si="15"/>
        <v/>
      </c>
      <c r="F418" t="str">
        <f t="shared" si="16"/>
        <v/>
      </c>
    </row>
    <row r="419" spans="5:6">
      <c r="E419" t="str">
        <f t="shared" si="15"/>
        <v/>
      </c>
      <c r="F419" t="str">
        <f t="shared" si="16"/>
        <v/>
      </c>
    </row>
    <row r="420" spans="5:6">
      <c r="E420" t="str">
        <f t="shared" si="15"/>
        <v/>
      </c>
      <c r="F420" t="str">
        <f t="shared" si="16"/>
        <v/>
      </c>
    </row>
    <row r="421" spans="5:6">
      <c r="E421" t="str">
        <f t="shared" si="15"/>
        <v/>
      </c>
      <c r="F421" t="str">
        <f t="shared" si="16"/>
        <v/>
      </c>
    </row>
    <row r="422" spans="5:6">
      <c r="E422" t="str">
        <f t="shared" si="15"/>
        <v/>
      </c>
      <c r="F422" t="str">
        <f t="shared" si="16"/>
        <v/>
      </c>
    </row>
    <row r="423" spans="5:6">
      <c r="E423" t="str">
        <f t="shared" si="15"/>
        <v/>
      </c>
      <c r="F423" t="str">
        <f t="shared" si="16"/>
        <v/>
      </c>
    </row>
    <row r="424" spans="5:6">
      <c r="E424" t="str">
        <f t="shared" si="15"/>
        <v/>
      </c>
      <c r="F424" t="str">
        <f t="shared" si="16"/>
        <v/>
      </c>
    </row>
    <row r="425" spans="5:6">
      <c r="E425" t="str">
        <f t="shared" si="15"/>
        <v/>
      </c>
      <c r="F425" t="str">
        <f t="shared" si="16"/>
        <v/>
      </c>
    </row>
    <row r="426" spans="5:6">
      <c r="E426" t="str">
        <f t="shared" si="15"/>
        <v/>
      </c>
      <c r="F426" t="str">
        <f t="shared" si="16"/>
        <v/>
      </c>
    </row>
    <row r="427" spans="5:6">
      <c r="E427" t="str">
        <f t="shared" si="15"/>
        <v/>
      </c>
      <c r="F427" t="str">
        <f t="shared" si="16"/>
        <v/>
      </c>
    </row>
    <row r="428" spans="5:6">
      <c r="E428" t="str">
        <f t="shared" si="15"/>
        <v/>
      </c>
      <c r="F428" t="str">
        <f t="shared" si="16"/>
        <v/>
      </c>
    </row>
    <row r="429" spans="5:6">
      <c r="E429" t="str">
        <f t="shared" si="15"/>
        <v/>
      </c>
      <c r="F429" t="str">
        <f t="shared" si="16"/>
        <v/>
      </c>
    </row>
    <row r="430" spans="5:6">
      <c r="E430" t="str">
        <f t="shared" si="15"/>
        <v/>
      </c>
      <c r="F430" t="str">
        <f t="shared" si="16"/>
        <v/>
      </c>
    </row>
    <row r="431" spans="5:6">
      <c r="E431" t="str">
        <f t="shared" si="15"/>
        <v/>
      </c>
      <c r="F431" t="str">
        <f t="shared" si="16"/>
        <v/>
      </c>
    </row>
    <row r="432" spans="5:6">
      <c r="E432" t="str">
        <f t="shared" si="15"/>
        <v/>
      </c>
      <c r="F432" t="str">
        <f t="shared" si="16"/>
        <v/>
      </c>
    </row>
    <row r="433" spans="5:6">
      <c r="E433" t="str">
        <f t="shared" si="15"/>
        <v/>
      </c>
      <c r="F433" t="str">
        <f t="shared" si="16"/>
        <v/>
      </c>
    </row>
    <row r="434" spans="5:6">
      <c r="E434" t="str">
        <f t="shared" si="15"/>
        <v/>
      </c>
      <c r="F434" t="str">
        <f t="shared" si="16"/>
        <v/>
      </c>
    </row>
    <row r="435" spans="5:6">
      <c r="E435" t="str">
        <f t="shared" si="15"/>
        <v/>
      </c>
      <c r="F435" t="str">
        <f t="shared" si="16"/>
        <v/>
      </c>
    </row>
    <row r="436" spans="5:6">
      <c r="E436" t="str">
        <f t="shared" si="15"/>
        <v/>
      </c>
      <c r="F436" t="str">
        <f t="shared" si="16"/>
        <v/>
      </c>
    </row>
    <row r="437" spans="5:6">
      <c r="E437" t="str">
        <f t="shared" si="15"/>
        <v/>
      </c>
      <c r="F437" t="str">
        <f t="shared" si="16"/>
        <v/>
      </c>
    </row>
    <row r="438" spans="5:6">
      <c r="E438" t="str">
        <f t="shared" si="15"/>
        <v/>
      </c>
      <c r="F438" t="str">
        <f t="shared" si="16"/>
        <v/>
      </c>
    </row>
    <row r="439" spans="5:6">
      <c r="E439" t="str">
        <f t="shared" si="15"/>
        <v/>
      </c>
      <c r="F439" t="str">
        <f t="shared" si="16"/>
        <v/>
      </c>
    </row>
    <row r="440" spans="5:6">
      <c r="E440" t="str">
        <f t="shared" si="15"/>
        <v/>
      </c>
      <c r="F440" t="str">
        <f t="shared" si="16"/>
        <v/>
      </c>
    </row>
    <row r="441" spans="5:6">
      <c r="E441" t="str">
        <f t="shared" si="15"/>
        <v/>
      </c>
      <c r="F441" t="str">
        <f t="shared" si="16"/>
        <v/>
      </c>
    </row>
    <row r="442" spans="5:6">
      <c r="E442" t="str">
        <f t="shared" si="15"/>
        <v/>
      </c>
      <c r="F442" t="str">
        <f t="shared" si="16"/>
        <v/>
      </c>
    </row>
    <row r="443" spans="5:6">
      <c r="E443" t="str">
        <f t="shared" si="15"/>
        <v/>
      </c>
      <c r="F443" t="str">
        <f t="shared" si="16"/>
        <v/>
      </c>
    </row>
    <row r="444" spans="5:6">
      <c r="E444" t="str">
        <f t="shared" si="15"/>
        <v/>
      </c>
      <c r="F444" t="str">
        <f t="shared" si="16"/>
        <v/>
      </c>
    </row>
    <row r="445" spans="5:6">
      <c r="E445" t="str">
        <f t="shared" si="15"/>
        <v/>
      </c>
      <c r="F445" t="str">
        <f t="shared" si="16"/>
        <v/>
      </c>
    </row>
    <row r="446" spans="5:6">
      <c r="E446" t="str">
        <f t="shared" si="15"/>
        <v/>
      </c>
      <c r="F446" t="str">
        <f t="shared" si="16"/>
        <v/>
      </c>
    </row>
    <row r="447" spans="5:6">
      <c r="E447" t="str">
        <f t="shared" si="15"/>
        <v/>
      </c>
      <c r="F447" t="str">
        <f t="shared" si="16"/>
        <v/>
      </c>
    </row>
    <row r="448" spans="5:6">
      <c r="E448" t="str">
        <f t="shared" si="15"/>
        <v/>
      </c>
      <c r="F448" t="str">
        <f t="shared" si="16"/>
        <v/>
      </c>
    </row>
    <row r="449" spans="5:6">
      <c r="E449" t="str">
        <f t="shared" si="15"/>
        <v/>
      </c>
      <c r="F449" t="str">
        <f t="shared" si="16"/>
        <v/>
      </c>
    </row>
    <row r="450" spans="5:6">
      <c r="E450" t="str">
        <f t="shared" si="15"/>
        <v/>
      </c>
      <c r="F450" t="str">
        <f t="shared" si="16"/>
        <v/>
      </c>
    </row>
    <row r="451" spans="5:6">
      <c r="E451" t="str">
        <f t="shared" si="15"/>
        <v/>
      </c>
      <c r="F451" t="str">
        <f t="shared" si="16"/>
        <v/>
      </c>
    </row>
    <row r="452" spans="5:6">
      <c r="E452" t="str">
        <f t="shared" si="15"/>
        <v/>
      </c>
      <c r="F452" t="str">
        <f t="shared" si="16"/>
        <v/>
      </c>
    </row>
    <row r="453" spans="5:6">
      <c r="E453" t="str">
        <f t="shared" si="15"/>
        <v/>
      </c>
      <c r="F453" t="str">
        <f t="shared" si="16"/>
        <v/>
      </c>
    </row>
    <row r="454" spans="5:6">
      <c r="E454" t="str">
        <f t="shared" si="15"/>
        <v/>
      </c>
      <c r="F454" t="str">
        <f t="shared" si="16"/>
        <v/>
      </c>
    </row>
    <row r="455" spans="5:6">
      <c r="E455" t="str">
        <f t="shared" si="15"/>
        <v/>
      </c>
      <c r="F455" t="str">
        <f t="shared" si="16"/>
        <v/>
      </c>
    </row>
    <row r="456" spans="5:6">
      <c r="E456" t="str">
        <f t="shared" si="15"/>
        <v/>
      </c>
      <c r="F456" t="str">
        <f t="shared" si="16"/>
        <v/>
      </c>
    </row>
    <row r="457" spans="5:6">
      <c r="E457" t="str">
        <f t="shared" si="15"/>
        <v/>
      </c>
      <c r="F457" t="str">
        <f t="shared" si="16"/>
        <v/>
      </c>
    </row>
    <row r="458" spans="5:6">
      <c r="E458" t="str">
        <f t="shared" si="15"/>
        <v/>
      </c>
      <c r="F458" t="str">
        <f t="shared" si="16"/>
        <v/>
      </c>
    </row>
    <row r="459" spans="5:6">
      <c r="E459" t="str">
        <f t="shared" si="15"/>
        <v/>
      </c>
      <c r="F459" t="str">
        <f t="shared" si="16"/>
        <v/>
      </c>
    </row>
    <row r="460" spans="5:6">
      <c r="E460" t="str">
        <f t="shared" si="15"/>
        <v/>
      </c>
      <c r="F460" t="str">
        <f t="shared" si="16"/>
        <v/>
      </c>
    </row>
    <row r="461" spans="5:6">
      <c r="E461" t="str">
        <f t="shared" si="15"/>
        <v/>
      </c>
      <c r="F461" t="str">
        <f t="shared" si="16"/>
        <v/>
      </c>
    </row>
    <row r="462" spans="5:6">
      <c r="E462" t="str">
        <f t="shared" si="15"/>
        <v/>
      </c>
      <c r="F462" t="str">
        <f t="shared" si="16"/>
        <v/>
      </c>
    </row>
    <row r="463" spans="5:6">
      <c r="E463" t="str">
        <f t="shared" si="15"/>
        <v/>
      </c>
      <c r="F463" t="str">
        <f t="shared" si="16"/>
        <v/>
      </c>
    </row>
    <row r="464" spans="5:6">
      <c r="E464" t="str">
        <f t="shared" si="15"/>
        <v/>
      </c>
      <c r="F464" t="str">
        <f t="shared" si="16"/>
        <v/>
      </c>
    </row>
    <row r="465" spans="5:6">
      <c r="E465" t="str">
        <f t="shared" si="15"/>
        <v/>
      </c>
      <c r="F465" t="str">
        <f t="shared" si="16"/>
        <v/>
      </c>
    </row>
    <row r="466" spans="5:6">
      <c r="E466" t="str">
        <f t="shared" si="15"/>
        <v/>
      </c>
      <c r="F466" t="str">
        <f t="shared" si="16"/>
        <v/>
      </c>
    </row>
    <row r="467" spans="5:6">
      <c r="E467" t="str">
        <f t="shared" si="15"/>
        <v/>
      </c>
      <c r="F467" t="str">
        <f t="shared" si="16"/>
        <v/>
      </c>
    </row>
    <row r="468" spans="5:6">
      <c r="E468" t="str">
        <f t="shared" si="15"/>
        <v/>
      </c>
      <c r="F468" t="str">
        <f t="shared" si="16"/>
        <v/>
      </c>
    </row>
    <row r="469" spans="5:6">
      <c r="E469" t="str">
        <f t="shared" si="15"/>
        <v/>
      </c>
      <c r="F469" t="str">
        <f t="shared" si="16"/>
        <v/>
      </c>
    </row>
    <row r="470" spans="5:6">
      <c r="E470" t="str">
        <f t="shared" si="15"/>
        <v/>
      </c>
      <c r="F470" t="str">
        <f t="shared" si="16"/>
        <v/>
      </c>
    </row>
    <row r="471" spans="5:6">
      <c r="E471" t="str">
        <f t="shared" si="15"/>
        <v/>
      </c>
      <c r="F471" t="str">
        <f t="shared" si="16"/>
        <v/>
      </c>
    </row>
    <row r="472" spans="5:6">
      <c r="E472" t="str">
        <f t="shared" si="15"/>
        <v/>
      </c>
      <c r="F472" t="str">
        <f t="shared" si="16"/>
        <v/>
      </c>
    </row>
    <row r="473" spans="5:6">
      <c r="E473" t="str">
        <f t="shared" si="15"/>
        <v/>
      </c>
      <c r="F473" t="str">
        <f t="shared" si="16"/>
        <v/>
      </c>
    </row>
    <row r="474" spans="5:6">
      <c r="E474" t="str">
        <f t="shared" ref="E474:E537" si="17">IF(A474="","",IF(C474="","",IF(E475="",$M$2,$E$3+(C474-$C$3)*(($M$2-$M$1)/($C$606-$C$3)))))</f>
        <v/>
      </c>
      <c r="F474" t="str">
        <f t="shared" ref="F474:F537" si="18">IF(A474="","",IF(C474="","",D474-E474))</f>
        <v/>
      </c>
    </row>
    <row r="475" spans="5:6">
      <c r="E475" t="str">
        <f t="shared" si="17"/>
        <v/>
      </c>
      <c r="F475" t="str">
        <f t="shared" si="18"/>
        <v/>
      </c>
    </row>
    <row r="476" spans="5:6">
      <c r="E476" t="str">
        <f t="shared" si="17"/>
        <v/>
      </c>
      <c r="F476" t="str">
        <f t="shared" si="18"/>
        <v/>
      </c>
    </row>
    <row r="477" spans="5:6">
      <c r="E477" t="str">
        <f t="shared" si="17"/>
        <v/>
      </c>
      <c r="F477" t="str">
        <f t="shared" si="18"/>
        <v/>
      </c>
    </row>
    <row r="478" spans="5:6">
      <c r="E478" t="str">
        <f t="shared" si="17"/>
        <v/>
      </c>
      <c r="F478" t="str">
        <f t="shared" si="18"/>
        <v/>
      </c>
    </row>
    <row r="479" spans="5:6">
      <c r="E479" t="str">
        <f t="shared" si="17"/>
        <v/>
      </c>
      <c r="F479" t="str">
        <f t="shared" si="18"/>
        <v/>
      </c>
    </row>
    <row r="480" spans="5:6">
      <c r="E480" t="str">
        <f t="shared" si="17"/>
        <v/>
      </c>
      <c r="F480" t="str">
        <f t="shared" si="18"/>
        <v/>
      </c>
    </row>
    <row r="481" spans="5:6">
      <c r="E481" t="str">
        <f t="shared" si="17"/>
        <v/>
      </c>
      <c r="F481" t="str">
        <f t="shared" si="18"/>
        <v/>
      </c>
    </row>
    <row r="482" spans="5:6">
      <c r="E482" t="str">
        <f t="shared" si="17"/>
        <v/>
      </c>
      <c r="F482" t="str">
        <f t="shared" si="18"/>
        <v/>
      </c>
    </row>
    <row r="483" spans="5:6">
      <c r="E483" t="str">
        <f t="shared" si="17"/>
        <v/>
      </c>
      <c r="F483" t="str">
        <f t="shared" si="18"/>
        <v/>
      </c>
    </row>
    <row r="484" spans="5:6">
      <c r="E484" t="str">
        <f t="shared" si="17"/>
        <v/>
      </c>
      <c r="F484" t="str">
        <f t="shared" si="18"/>
        <v/>
      </c>
    </row>
    <row r="485" spans="5:6">
      <c r="E485" t="str">
        <f t="shared" si="17"/>
        <v/>
      </c>
      <c r="F485" t="str">
        <f t="shared" si="18"/>
        <v/>
      </c>
    </row>
    <row r="486" spans="5:6">
      <c r="E486" t="str">
        <f t="shared" si="17"/>
        <v/>
      </c>
      <c r="F486" t="str">
        <f t="shared" si="18"/>
        <v/>
      </c>
    </row>
    <row r="487" spans="5:6">
      <c r="E487" t="str">
        <f t="shared" si="17"/>
        <v/>
      </c>
      <c r="F487" t="str">
        <f t="shared" si="18"/>
        <v/>
      </c>
    </row>
    <row r="488" spans="5:6">
      <c r="E488" t="str">
        <f t="shared" si="17"/>
        <v/>
      </c>
      <c r="F488" t="str">
        <f t="shared" si="18"/>
        <v/>
      </c>
    </row>
    <row r="489" spans="5:6">
      <c r="E489" t="str">
        <f t="shared" si="17"/>
        <v/>
      </c>
      <c r="F489" t="str">
        <f t="shared" si="18"/>
        <v/>
      </c>
    </row>
    <row r="490" spans="5:6">
      <c r="E490" t="str">
        <f t="shared" si="17"/>
        <v/>
      </c>
      <c r="F490" t="str">
        <f t="shared" si="18"/>
        <v/>
      </c>
    </row>
    <row r="491" spans="5:6">
      <c r="E491" t="str">
        <f t="shared" si="17"/>
        <v/>
      </c>
      <c r="F491" t="str">
        <f t="shared" si="18"/>
        <v/>
      </c>
    </row>
    <row r="492" spans="5:6">
      <c r="E492" t="str">
        <f t="shared" si="17"/>
        <v/>
      </c>
      <c r="F492" t="str">
        <f t="shared" si="18"/>
        <v/>
      </c>
    </row>
    <row r="493" spans="5:6">
      <c r="E493" t="str">
        <f t="shared" si="17"/>
        <v/>
      </c>
      <c r="F493" t="str">
        <f t="shared" si="18"/>
        <v/>
      </c>
    </row>
    <row r="494" spans="5:6">
      <c r="E494" t="str">
        <f t="shared" si="17"/>
        <v/>
      </c>
      <c r="F494" t="str">
        <f t="shared" si="18"/>
        <v/>
      </c>
    </row>
    <row r="495" spans="5:6">
      <c r="E495" t="str">
        <f t="shared" si="17"/>
        <v/>
      </c>
      <c r="F495" t="str">
        <f t="shared" si="18"/>
        <v/>
      </c>
    </row>
    <row r="496" spans="5:6">
      <c r="E496" t="str">
        <f t="shared" si="17"/>
        <v/>
      </c>
      <c r="F496" t="str">
        <f t="shared" si="18"/>
        <v/>
      </c>
    </row>
    <row r="497" spans="5:6">
      <c r="E497" t="str">
        <f t="shared" si="17"/>
        <v/>
      </c>
      <c r="F497" t="str">
        <f t="shared" si="18"/>
        <v/>
      </c>
    </row>
    <row r="498" spans="5:6">
      <c r="E498" t="str">
        <f t="shared" si="17"/>
        <v/>
      </c>
      <c r="F498" t="str">
        <f t="shared" si="18"/>
        <v/>
      </c>
    </row>
    <row r="499" spans="5:6">
      <c r="E499" t="str">
        <f t="shared" si="17"/>
        <v/>
      </c>
      <c r="F499" t="str">
        <f t="shared" si="18"/>
        <v/>
      </c>
    </row>
    <row r="500" spans="5:6">
      <c r="E500" t="str">
        <f t="shared" si="17"/>
        <v/>
      </c>
      <c r="F500" t="str">
        <f t="shared" si="18"/>
        <v/>
      </c>
    </row>
    <row r="501" spans="5:6">
      <c r="E501" t="str">
        <f t="shared" si="17"/>
        <v/>
      </c>
      <c r="F501" t="str">
        <f t="shared" si="18"/>
        <v/>
      </c>
    </row>
    <row r="502" spans="5:6">
      <c r="E502" t="str">
        <f t="shared" si="17"/>
        <v/>
      </c>
      <c r="F502" t="str">
        <f t="shared" si="18"/>
        <v/>
      </c>
    </row>
    <row r="503" spans="5:6">
      <c r="E503" t="str">
        <f t="shared" si="17"/>
        <v/>
      </c>
      <c r="F503" t="str">
        <f t="shared" si="18"/>
        <v/>
      </c>
    </row>
    <row r="504" spans="5:6">
      <c r="E504" t="str">
        <f t="shared" si="17"/>
        <v/>
      </c>
      <c r="F504" t="str">
        <f t="shared" si="18"/>
        <v/>
      </c>
    </row>
    <row r="505" spans="5:6">
      <c r="E505" t="str">
        <f t="shared" si="17"/>
        <v/>
      </c>
      <c r="F505" t="str">
        <f t="shared" si="18"/>
        <v/>
      </c>
    </row>
    <row r="506" spans="5:6">
      <c r="E506" t="str">
        <f t="shared" si="17"/>
        <v/>
      </c>
      <c r="F506" t="str">
        <f t="shared" si="18"/>
        <v/>
      </c>
    </row>
    <row r="507" spans="5:6">
      <c r="E507" t="str">
        <f t="shared" si="17"/>
        <v/>
      </c>
      <c r="F507" t="str">
        <f t="shared" si="18"/>
        <v/>
      </c>
    </row>
    <row r="508" spans="5:6">
      <c r="E508" t="str">
        <f t="shared" si="17"/>
        <v/>
      </c>
      <c r="F508" t="str">
        <f t="shared" si="18"/>
        <v/>
      </c>
    </row>
    <row r="509" spans="5:6">
      <c r="E509" t="str">
        <f t="shared" si="17"/>
        <v/>
      </c>
      <c r="F509" t="str">
        <f t="shared" si="18"/>
        <v/>
      </c>
    </row>
    <row r="510" spans="5:6">
      <c r="E510" t="str">
        <f t="shared" si="17"/>
        <v/>
      </c>
      <c r="F510" t="str">
        <f t="shared" si="18"/>
        <v/>
      </c>
    </row>
    <row r="511" spans="5:6">
      <c r="E511" t="str">
        <f t="shared" si="17"/>
        <v/>
      </c>
      <c r="F511" t="str">
        <f t="shared" si="18"/>
        <v/>
      </c>
    </row>
    <row r="512" spans="5:6">
      <c r="E512" t="str">
        <f t="shared" si="17"/>
        <v/>
      </c>
      <c r="F512" t="str">
        <f t="shared" si="18"/>
        <v/>
      </c>
    </row>
    <row r="513" spans="5:6">
      <c r="E513" t="str">
        <f t="shared" si="17"/>
        <v/>
      </c>
      <c r="F513" t="str">
        <f t="shared" si="18"/>
        <v/>
      </c>
    </row>
    <row r="514" spans="5:6">
      <c r="E514" t="str">
        <f t="shared" si="17"/>
        <v/>
      </c>
      <c r="F514" t="str">
        <f t="shared" si="18"/>
        <v/>
      </c>
    </row>
    <row r="515" spans="5:6">
      <c r="E515" t="str">
        <f t="shared" si="17"/>
        <v/>
      </c>
      <c r="F515" t="str">
        <f t="shared" si="18"/>
        <v/>
      </c>
    </row>
    <row r="516" spans="5:6">
      <c r="E516" t="str">
        <f t="shared" si="17"/>
        <v/>
      </c>
      <c r="F516" t="str">
        <f t="shared" si="18"/>
        <v/>
      </c>
    </row>
    <row r="517" spans="5:6">
      <c r="E517" t="str">
        <f t="shared" si="17"/>
        <v/>
      </c>
      <c r="F517" t="str">
        <f t="shared" si="18"/>
        <v/>
      </c>
    </row>
    <row r="518" spans="5:6">
      <c r="E518" t="str">
        <f t="shared" si="17"/>
        <v/>
      </c>
      <c r="F518" t="str">
        <f t="shared" si="18"/>
        <v/>
      </c>
    </row>
    <row r="519" spans="5:6">
      <c r="E519" t="str">
        <f t="shared" si="17"/>
        <v/>
      </c>
      <c r="F519" t="str">
        <f t="shared" si="18"/>
        <v/>
      </c>
    </row>
    <row r="520" spans="5:6">
      <c r="E520" t="str">
        <f t="shared" si="17"/>
        <v/>
      </c>
      <c r="F520" t="str">
        <f t="shared" si="18"/>
        <v/>
      </c>
    </row>
    <row r="521" spans="5:6">
      <c r="E521" t="str">
        <f t="shared" si="17"/>
        <v/>
      </c>
      <c r="F521" t="str">
        <f t="shared" si="18"/>
        <v/>
      </c>
    </row>
    <row r="522" spans="5:6">
      <c r="E522" t="str">
        <f t="shared" si="17"/>
        <v/>
      </c>
      <c r="F522" t="str">
        <f t="shared" si="18"/>
        <v/>
      </c>
    </row>
    <row r="523" spans="5:6">
      <c r="E523" t="str">
        <f t="shared" si="17"/>
        <v/>
      </c>
      <c r="F523" t="str">
        <f t="shared" si="18"/>
        <v/>
      </c>
    </row>
    <row r="524" spans="5:6">
      <c r="E524" t="str">
        <f t="shared" si="17"/>
        <v/>
      </c>
      <c r="F524" t="str">
        <f t="shared" si="18"/>
        <v/>
      </c>
    </row>
    <row r="525" spans="5:6">
      <c r="E525" t="str">
        <f t="shared" si="17"/>
        <v/>
      </c>
      <c r="F525" t="str">
        <f t="shared" si="18"/>
        <v/>
      </c>
    </row>
    <row r="526" spans="5:6">
      <c r="E526" t="str">
        <f t="shared" si="17"/>
        <v/>
      </c>
      <c r="F526" t="str">
        <f t="shared" si="18"/>
        <v/>
      </c>
    </row>
    <row r="527" spans="5:6">
      <c r="E527" t="str">
        <f t="shared" si="17"/>
        <v/>
      </c>
      <c r="F527" t="str">
        <f t="shared" si="18"/>
        <v/>
      </c>
    </row>
    <row r="528" spans="5:6">
      <c r="E528" t="str">
        <f t="shared" si="17"/>
        <v/>
      </c>
      <c r="F528" t="str">
        <f t="shared" si="18"/>
        <v/>
      </c>
    </row>
    <row r="529" spans="5:6">
      <c r="E529" t="str">
        <f t="shared" si="17"/>
        <v/>
      </c>
      <c r="F529" t="str">
        <f t="shared" si="18"/>
        <v/>
      </c>
    </row>
    <row r="530" spans="5:6">
      <c r="E530" t="str">
        <f t="shared" si="17"/>
        <v/>
      </c>
      <c r="F530" t="str">
        <f t="shared" si="18"/>
        <v/>
      </c>
    </row>
    <row r="531" spans="5:6">
      <c r="E531" t="str">
        <f t="shared" si="17"/>
        <v/>
      </c>
      <c r="F531" t="str">
        <f t="shared" si="18"/>
        <v/>
      </c>
    </row>
    <row r="532" spans="5:6">
      <c r="E532" t="str">
        <f t="shared" si="17"/>
        <v/>
      </c>
      <c r="F532" t="str">
        <f t="shared" si="18"/>
        <v/>
      </c>
    </row>
    <row r="533" spans="5:6">
      <c r="E533" t="str">
        <f t="shared" si="17"/>
        <v/>
      </c>
      <c r="F533" t="str">
        <f t="shared" si="18"/>
        <v/>
      </c>
    </row>
    <row r="534" spans="5:6">
      <c r="E534" t="str">
        <f t="shared" si="17"/>
        <v/>
      </c>
      <c r="F534" t="str">
        <f t="shared" si="18"/>
        <v/>
      </c>
    </row>
    <row r="535" spans="5:6">
      <c r="E535" t="str">
        <f t="shared" si="17"/>
        <v/>
      </c>
      <c r="F535" t="str">
        <f t="shared" si="18"/>
        <v/>
      </c>
    </row>
    <row r="536" spans="5:6">
      <c r="E536" t="str">
        <f t="shared" si="17"/>
        <v/>
      </c>
      <c r="F536" t="str">
        <f t="shared" si="18"/>
        <v/>
      </c>
    </row>
    <row r="537" spans="5:6">
      <c r="E537" t="str">
        <f t="shared" si="17"/>
        <v/>
      </c>
      <c r="F537" t="str">
        <f t="shared" si="18"/>
        <v/>
      </c>
    </row>
    <row r="538" spans="5:6">
      <c r="E538" t="str">
        <f t="shared" ref="E538:E601" si="19">IF(A538="","",IF(C538="","",IF(E539="",$M$2,$E$3+(C538-$C$3)*(($M$2-$M$1)/($C$606-$C$3)))))</f>
        <v/>
      </c>
      <c r="F538" t="str">
        <f t="shared" ref="F538:F601" si="20">IF(A538="","",IF(C538="","",D538-E538))</f>
        <v/>
      </c>
    </row>
    <row r="539" spans="5:6">
      <c r="E539" t="str">
        <f t="shared" si="19"/>
        <v/>
      </c>
      <c r="F539" t="str">
        <f t="shared" si="20"/>
        <v/>
      </c>
    </row>
    <row r="540" spans="5:6">
      <c r="E540" t="str">
        <f t="shared" si="19"/>
        <v/>
      </c>
      <c r="F540" t="str">
        <f t="shared" si="20"/>
        <v/>
      </c>
    </row>
    <row r="541" spans="5:6">
      <c r="E541" t="str">
        <f t="shared" si="19"/>
        <v/>
      </c>
      <c r="F541" t="str">
        <f t="shared" si="20"/>
        <v/>
      </c>
    </row>
    <row r="542" spans="5:6">
      <c r="E542" t="str">
        <f t="shared" si="19"/>
        <v/>
      </c>
      <c r="F542" t="str">
        <f t="shared" si="20"/>
        <v/>
      </c>
    </row>
    <row r="543" spans="5:6">
      <c r="E543" t="str">
        <f t="shared" si="19"/>
        <v/>
      </c>
      <c r="F543" t="str">
        <f t="shared" si="20"/>
        <v/>
      </c>
    </row>
    <row r="544" spans="5:6">
      <c r="E544" t="str">
        <f t="shared" si="19"/>
        <v/>
      </c>
      <c r="F544" t="str">
        <f t="shared" si="20"/>
        <v/>
      </c>
    </row>
    <row r="545" spans="5:6">
      <c r="E545" t="str">
        <f t="shared" si="19"/>
        <v/>
      </c>
      <c r="F545" t="str">
        <f t="shared" si="20"/>
        <v/>
      </c>
    </row>
    <row r="546" spans="5:6">
      <c r="E546" t="str">
        <f t="shared" si="19"/>
        <v/>
      </c>
      <c r="F546" t="str">
        <f t="shared" si="20"/>
        <v/>
      </c>
    </row>
    <row r="547" spans="5:6">
      <c r="E547" t="str">
        <f t="shared" si="19"/>
        <v/>
      </c>
      <c r="F547" t="str">
        <f t="shared" si="20"/>
        <v/>
      </c>
    </row>
    <row r="548" spans="5:6">
      <c r="E548" t="str">
        <f t="shared" si="19"/>
        <v/>
      </c>
      <c r="F548" t="str">
        <f t="shared" si="20"/>
        <v/>
      </c>
    </row>
    <row r="549" spans="5:6">
      <c r="E549" t="str">
        <f t="shared" si="19"/>
        <v/>
      </c>
      <c r="F549" t="str">
        <f t="shared" si="20"/>
        <v/>
      </c>
    </row>
    <row r="550" spans="5:6">
      <c r="E550" t="str">
        <f t="shared" si="19"/>
        <v/>
      </c>
      <c r="F550" t="str">
        <f t="shared" si="20"/>
        <v/>
      </c>
    </row>
    <row r="551" spans="5:6">
      <c r="E551" t="str">
        <f t="shared" si="19"/>
        <v/>
      </c>
      <c r="F551" t="str">
        <f t="shared" si="20"/>
        <v/>
      </c>
    </row>
    <row r="552" spans="5:6">
      <c r="E552" t="str">
        <f t="shared" si="19"/>
        <v/>
      </c>
      <c r="F552" t="str">
        <f t="shared" si="20"/>
        <v/>
      </c>
    </row>
    <row r="553" spans="5:6">
      <c r="E553" t="str">
        <f t="shared" si="19"/>
        <v/>
      </c>
      <c r="F553" t="str">
        <f t="shared" si="20"/>
        <v/>
      </c>
    </row>
    <row r="554" spans="5:6">
      <c r="E554" t="str">
        <f t="shared" si="19"/>
        <v/>
      </c>
      <c r="F554" t="str">
        <f t="shared" si="20"/>
        <v/>
      </c>
    </row>
    <row r="555" spans="5:6">
      <c r="E555" t="str">
        <f t="shared" si="19"/>
        <v/>
      </c>
      <c r="F555" t="str">
        <f t="shared" si="20"/>
        <v/>
      </c>
    </row>
    <row r="556" spans="5:6">
      <c r="E556" t="str">
        <f t="shared" si="19"/>
        <v/>
      </c>
      <c r="F556" t="str">
        <f t="shared" si="20"/>
        <v/>
      </c>
    </row>
    <row r="557" spans="5:6">
      <c r="E557" t="str">
        <f t="shared" si="19"/>
        <v/>
      </c>
      <c r="F557" t="str">
        <f t="shared" si="20"/>
        <v/>
      </c>
    </row>
    <row r="558" spans="5:6">
      <c r="E558" t="str">
        <f t="shared" si="19"/>
        <v/>
      </c>
      <c r="F558" t="str">
        <f t="shared" si="20"/>
        <v/>
      </c>
    </row>
    <row r="559" spans="5:6">
      <c r="E559" t="str">
        <f t="shared" si="19"/>
        <v/>
      </c>
      <c r="F559" t="str">
        <f t="shared" si="20"/>
        <v/>
      </c>
    </row>
    <row r="560" spans="5:6">
      <c r="E560" t="str">
        <f t="shared" si="19"/>
        <v/>
      </c>
      <c r="F560" t="str">
        <f t="shared" si="20"/>
        <v/>
      </c>
    </row>
    <row r="561" spans="5:6">
      <c r="E561" t="str">
        <f t="shared" si="19"/>
        <v/>
      </c>
      <c r="F561" t="str">
        <f t="shared" si="20"/>
        <v/>
      </c>
    </row>
    <row r="562" spans="5:6">
      <c r="E562" t="str">
        <f t="shared" si="19"/>
        <v/>
      </c>
      <c r="F562" t="str">
        <f t="shared" si="20"/>
        <v/>
      </c>
    </row>
    <row r="563" spans="5:6">
      <c r="E563" t="str">
        <f t="shared" si="19"/>
        <v/>
      </c>
      <c r="F563" t="str">
        <f t="shared" si="20"/>
        <v/>
      </c>
    </row>
    <row r="564" spans="5:6">
      <c r="E564" t="str">
        <f t="shared" si="19"/>
        <v/>
      </c>
      <c r="F564" t="str">
        <f t="shared" si="20"/>
        <v/>
      </c>
    </row>
    <row r="565" spans="5:6">
      <c r="E565" t="str">
        <f t="shared" si="19"/>
        <v/>
      </c>
      <c r="F565" t="str">
        <f t="shared" si="20"/>
        <v/>
      </c>
    </row>
    <row r="566" spans="5:6">
      <c r="E566" t="str">
        <f t="shared" si="19"/>
        <v/>
      </c>
      <c r="F566" t="str">
        <f t="shared" si="20"/>
        <v/>
      </c>
    </row>
    <row r="567" spans="5:6">
      <c r="E567" t="str">
        <f t="shared" si="19"/>
        <v/>
      </c>
      <c r="F567" t="str">
        <f t="shared" si="20"/>
        <v/>
      </c>
    </row>
    <row r="568" spans="5:6">
      <c r="E568" t="str">
        <f t="shared" si="19"/>
        <v/>
      </c>
      <c r="F568" t="str">
        <f t="shared" si="20"/>
        <v/>
      </c>
    </row>
    <row r="569" spans="5:6">
      <c r="E569" t="str">
        <f t="shared" si="19"/>
        <v/>
      </c>
      <c r="F569" t="str">
        <f t="shared" si="20"/>
        <v/>
      </c>
    </row>
    <row r="570" spans="5:6">
      <c r="E570" t="str">
        <f t="shared" si="19"/>
        <v/>
      </c>
      <c r="F570" t="str">
        <f t="shared" si="20"/>
        <v/>
      </c>
    </row>
    <row r="571" spans="5:6">
      <c r="E571" t="str">
        <f t="shared" si="19"/>
        <v/>
      </c>
      <c r="F571" t="str">
        <f t="shared" si="20"/>
        <v/>
      </c>
    </row>
    <row r="572" spans="5:6">
      <c r="E572" t="str">
        <f t="shared" si="19"/>
        <v/>
      </c>
      <c r="F572" t="str">
        <f t="shared" si="20"/>
        <v/>
      </c>
    </row>
    <row r="573" spans="5:6">
      <c r="E573" t="str">
        <f t="shared" si="19"/>
        <v/>
      </c>
      <c r="F573" t="str">
        <f t="shared" si="20"/>
        <v/>
      </c>
    </row>
    <row r="574" spans="5:6">
      <c r="E574" t="str">
        <f t="shared" si="19"/>
        <v/>
      </c>
      <c r="F574" t="str">
        <f t="shared" si="20"/>
        <v/>
      </c>
    </row>
    <row r="575" spans="5:6">
      <c r="E575" t="str">
        <f t="shared" si="19"/>
        <v/>
      </c>
      <c r="F575" t="str">
        <f t="shared" si="20"/>
        <v/>
      </c>
    </row>
    <row r="576" spans="5:6">
      <c r="E576" t="str">
        <f t="shared" si="19"/>
        <v/>
      </c>
      <c r="F576" t="str">
        <f t="shared" si="20"/>
        <v/>
      </c>
    </row>
    <row r="577" spans="5:6">
      <c r="E577" t="str">
        <f t="shared" si="19"/>
        <v/>
      </c>
      <c r="F577" t="str">
        <f t="shared" si="20"/>
        <v/>
      </c>
    </row>
    <row r="578" spans="5:6">
      <c r="E578" t="str">
        <f t="shared" si="19"/>
        <v/>
      </c>
      <c r="F578" t="str">
        <f t="shared" si="20"/>
        <v/>
      </c>
    </row>
    <row r="579" spans="5:6">
      <c r="E579" t="str">
        <f t="shared" si="19"/>
        <v/>
      </c>
      <c r="F579" t="str">
        <f t="shared" si="20"/>
        <v/>
      </c>
    </row>
    <row r="580" spans="5:6">
      <c r="E580" t="str">
        <f t="shared" si="19"/>
        <v/>
      </c>
      <c r="F580" t="str">
        <f t="shared" si="20"/>
        <v/>
      </c>
    </row>
    <row r="581" spans="5:6">
      <c r="E581" t="str">
        <f t="shared" si="19"/>
        <v/>
      </c>
      <c r="F581" t="str">
        <f t="shared" si="20"/>
        <v/>
      </c>
    </row>
    <row r="582" spans="5:6">
      <c r="E582" t="str">
        <f t="shared" si="19"/>
        <v/>
      </c>
      <c r="F582" t="str">
        <f t="shared" si="20"/>
        <v/>
      </c>
    </row>
    <row r="583" spans="5:6">
      <c r="E583" t="str">
        <f t="shared" si="19"/>
        <v/>
      </c>
      <c r="F583" t="str">
        <f t="shared" si="20"/>
        <v/>
      </c>
    </row>
    <row r="584" spans="5:6">
      <c r="E584" t="str">
        <f t="shared" si="19"/>
        <v/>
      </c>
      <c r="F584" t="str">
        <f t="shared" si="20"/>
        <v/>
      </c>
    </row>
    <row r="585" spans="5:6">
      <c r="E585" t="str">
        <f t="shared" si="19"/>
        <v/>
      </c>
      <c r="F585" t="str">
        <f t="shared" si="20"/>
        <v/>
      </c>
    </row>
    <row r="586" spans="5:6">
      <c r="E586" t="str">
        <f t="shared" si="19"/>
        <v/>
      </c>
      <c r="F586" t="str">
        <f t="shared" si="20"/>
        <v/>
      </c>
    </row>
    <row r="587" spans="5:6">
      <c r="E587" t="str">
        <f t="shared" si="19"/>
        <v/>
      </c>
      <c r="F587" t="str">
        <f t="shared" si="20"/>
        <v/>
      </c>
    </row>
    <row r="588" spans="5:6">
      <c r="E588" t="str">
        <f t="shared" si="19"/>
        <v/>
      </c>
      <c r="F588" t="str">
        <f t="shared" si="20"/>
        <v/>
      </c>
    </row>
    <row r="589" spans="5:6">
      <c r="E589" t="str">
        <f t="shared" si="19"/>
        <v/>
      </c>
      <c r="F589" t="str">
        <f t="shared" si="20"/>
        <v/>
      </c>
    </row>
    <row r="590" spans="5:6">
      <c r="E590" t="str">
        <f t="shared" si="19"/>
        <v/>
      </c>
      <c r="F590" t="str">
        <f t="shared" si="20"/>
        <v/>
      </c>
    </row>
    <row r="591" spans="5:6">
      <c r="E591" t="str">
        <f t="shared" si="19"/>
        <v/>
      </c>
      <c r="F591" t="str">
        <f t="shared" si="20"/>
        <v/>
      </c>
    </row>
    <row r="592" spans="5:6">
      <c r="E592" t="str">
        <f t="shared" si="19"/>
        <v/>
      </c>
      <c r="F592" t="str">
        <f t="shared" si="20"/>
        <v/>
      </c>
    </row>
    <row r="593" spans="1:6">
      <c r="E593" t="str">
        <f t="shared" si="19"/>
        <v/>
      </c>
      <c r="F593" t="str">
        <f t="shared" si="20"/>
        <v/>
      </c>
    </row>
    <row r="594" spans="1:6">
      <c r="E594" t="str">
        <f t="shared" si="19"/>
        <v/>
      </c>
      <c r="F594" t="str">
        <f t="shared" si="20"/>
        <v/>
      </c>
    </row>
    <row r="595" spans="1:6">
      <c r="E595" t="str">
        <f t="shared" si="19"/>
        <v/>
      </c>
      <c r="F595" t="str">
        <f t="shared" si="20"/>
        <v/>
      </c>
    </row>
    <row r="596" spans="1:6">
      <c r="E596" t="str">
        <f t="shared" si="19"/>
        <v/>
      </c>
      <c r="F596" t="str">
        <f t="shared" si="20"/>
        <v/>
      </c>
    </row>
    <row r="597" spans="1:6">
      <c r="E597" t="str">
        <f t="shared" si="19"/>
        <v/>
      </c>
      <c r="F597" t="str">
        <f t="shared" si="20"/>
        <v/>
      </c>
    </row>
    <row r="598" spans="1:6">
      <c r="E598" t="str">
        <f t="shared" si="19"/>
        <v/>
      </c>
      <c r="F598" t="str">
        <f t="shared" si="20"/>
        <v/>
      </c>
    </row>
    <row r="599" spans="1:6">
      <c r="E599" t="str">
        <f t="shared" si="19"/>
        <v/>
      </c>
      <c r="F599" t="str">
        <f t="shared" si="20"/>
        <v/>
      </c>
    </row>
    <row r="600" spans="1:6">
      <c r="E600" t="str">
        <f t="shared" si="19"/>
        <v/>
      </c>
      <c r="F600" t="str">
        <f t="shared" si="20"/>
        <v/>
      </c>
    </row>
    <row r="601" spans="1:6">
      <c r="E601" t="str">
        <f t="shared" si="19"/>
        <v/>
      </c>
      <c r="F601" t="str">
        <f t="shared" si="20"/>
        <v/>
      </c>
    </row>
    <row r="602" spans="1:6">
      <c r="E602" t="str">
        <f t="shared" ref="E602:E605" si="21">IF(A602="","",IF(C602="","",IF(E603="",$M$2,$E$3+(C602-$C$3)*(($M$2-$M$1)/($C$606-$C$3)))))</f>
        <v/>
      </c>
      <c r="F602" t="str">
        <f t="shared" ref="F602:F605" si="22">IF(A602="","",IF(C602="","",D602-E602))</f>
        <v/>
      </c>
    </row>
    <row r="603" spans="1:6">
      <c r="E603" t="str">
        <f t="shared" si="21"/>
        <v/>
      </c>
      <c r="F603" t="str">
        <f t="shared" si="22"/>
        <v/>
      </c>
    </row>
    <row r="604" spans="1:6">
      <c r="E604" t="str">
        <f t="shared" si="21"/>
        <v/>
      </c>
      <c r="F604" t="str">
        <f t="shared" si="22"/>
        <v/>
      </c>
    </row>
    <row r="605" spans="1:6">
      <c r="E605" t="str">
        <f t="shared" si="21"/>
        <v/>
      </c>
      <c r="F605" t="str">
        <f t="shared" si="22"/>
        <v/>
      </c>
    </row>
    <row r="606" spans="1:6">
      <c r="A606" s="59">
        <f>MAX(A3:A605)</f>
        <v>66110.519871700002</v>
      </c>
      <c r="C606" s="63">
        <f>MAX(C3:C605)</f>
        <v>66110.519871700002</v>
      </c>
      <c r="E606">
        <f t="shared" ref="E606" si="23">IF(A606="","",IF(E607="",$M$2,$E$3+(C606-$C$3)*(($M$2-$M$1)/($C$606-$C$3))))</f>
        <v>3.2</v>
      </c>
    </row>
  </sheetData>
  <mergeCells count="4">
    <mergeCell ref="A1:B1"/>
    <mergeCell ref="C1:D1"/>
    <mergeCell ref="E1:E2"/>
    <mergeCell ref="F1:F2"/>
  </mergeCells>
  <conditionalFormatting sqref="E4:E606">
    <cfRule type="cellIs" dxfId="1" priority="2" stopIfTrue="1" operator="equal">
      <formula>$E$606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06"/>
  <sheetViews>
    <sheetView topLeftCell="G1" zoomScaleNormal="100" workbookViewId="0">
      <selection activeCell="T27" sqref="T27"/>
    </sheetView>
  </sheetViews>
  <sheetFormatPr defaultRowHeight="14.5"/>
  <cols>
    <col min="1" max="1" width="0" hidden="1" customWidth="1"/>
    <col min="2" max="2" width="12" hidden="1" customWidth="1"/>
    <col min="3" max="3" width="12.7265625" hidden="1" customWidth="1"/>
    <col min="4" max="5" width="0" hidden="1" customWidth="1"/>
    <col min="6" max="6" width="11.54296875" hidden="1" customWidth="1"/>
    <col min="7" max="9" width="11.54296875" customWidth="1"/>
    <col min="10" max="10" width="10.54296875" customWidth="1"/>
    <col min="22" max="22" width="14.81640625" bestFit="1" customWidth="1"/>
    <col min="23" max="23" width="9.1796875" customWidth="1"/>
    <col min="24" max="24" width="12.81640625" bestFit="1" customWidth="1"/>
    <col min="25" max="25" width="11.54296875" bestFit="1" customWidth="1"/>
    <col min="30" max="30" width="13.81640625" customWidth="1"/>
  </cols>
  <sheetData>
    <row r="1" spans="1:33">
      <c r="A1" s="74" t="s">
        <v>0</v>
      </c>
      <c r="B1" s="66"/>
      <c r="C1" s="66" t="s">
        <v>1</v>
      </c>
      <c r="D1" s="66"/>
      <c r="E1" s="66" t="s">
        <v>8</v>
      </c>
      <c r="F1" s="68" t="s">
        <v>9</v>
      </c>
      <c r="G1" s="7"/>
      <c r="H1" s="7"/>
      <c r="I1" s="7"/>
      <c r="J1" s="7"/>
      <c r="Q1" s="3" t="s">
        <v>11</v>
      </c>
      <c r="R1" s="4">
        <f>$C$606*S1/1000</f>
        <v>24460.892352529001</v>
      </c>
      <c r="S1">
        <v>370</v>
      </c>
    </row>
    <row r="2" spans="1:33" ht="15" thickBot="1">
      <c r="A2" s="2" t="s">
        <v>2</v>
      </c>
      <c r="B2" s="5" t="s">
        <v>3</v>
      </c>
      <c r="C2" s="5" t="s">
        <v>4</v>
      </c>
      <c r="D2" s="5" t="s">
        <v>5</v>
      </c>
      <c r="E2" s="67"/>
      <c r="F2" s="69"/>
      <c r="G2" s="7"/>
      <c r="H2" s="7"/>
      <c r="I2" s="7"/>
      <c r="J2" s="7"/>
      <c r="M2" t="s">
        <v>10</v>
      </c>
      <c r="N2" t="str">
        <f>ΤΟΜΗ_1!I13</f>
        <v>STR-1</v>
      </c>
      <c r="Q2" s="3" t="s">
        <v>12</v>
      </c>
      <c r="R2" s="4">
        <f>$C$606*S2/1000</f>
        <v>59565.578404401705</v>
      </c>
      <c r="S2">
        <v>901</v>
      </c>
      <c r="AF2">
        <f>MAX(I3:I605)</f>
        <v>28.977681936019692</v>
      </c>
    </row>
    <row r="3" spans="1:33" ht="15" thickBot="1">
      <c r="A3" s="6">
        <f>ΤΟΜΗ_1!A3</f>
        <v>0</v>
      </c>
      <c r="B3" s="6">
        <f>ΤΟΜΗ_1!B3</f>
        <v>549.34407265499999</v>
      </c>
      <c r="C3" s="6">
        <f>ΤΟΜΗ_1!C3</f>
        <v>0</v>
      </c>
      <c r="D3" s="6">
        <f>ΤΟΜΗ_1!D3</f>
        <v>-36.734586132300002</v>
      </c>
      <c r="E3" s="1">
        <f>ΤΟΜΗ_1!E3</f>
        <v>1.26</v>
      </c>
      <c r="F3">
        <f>ΤΟΜΗ_1!F3</f>
        <v>-37.9945861323</v>
      </c>
      <c r="G3">
        <f t="shared" ref="G3:G34" si="0">IF(C3&lt;&gt;"",IF(C3&lt;$R$1,IF(G2&gt;$R$1,$R$2,$R$1),IF(C3&gt;$R$2,$R$2,C3)),"")</f>
        <v>24460.892352529001</v>
      </c>
      <c r="H3">
        <f t="shared" ref="H3:H66" si="1">IF(C3&lt;&gt;"",IF(G3&gt;R$1,IF(G3&lt;$R$2,F3,H2),IF(C3=G3,F3,H4)),"")</f>
        <v>-1.9081444473902365</v>
      </c>
      <c r="I3">
        <f t="shared" ref="I3:I66" si="2">IF(H3&lt;&gt;"",ABS(H3),"")</f>
        <v>1.9081444473902365</v>
      </c>
      <c r="J3">
        <f>H3</f>
        <v>-1.9081444473902365</v>
      </c>
      <c r="K3">
        <f>G3</f>
        <v>24460.892352529001</v>
      </c>
      <c r="M3">
        <f>ΤΟΜΗ_1!H14</f>
        <v>42752.78325761827</v>
      </c>
      <c r="N3">
        <v>0</v>
      </c>
      <c r="AE3">
        <f>VLOOKUP(AF2,I3:K605,3,FALSE)</f>
        <v>41747.049859600003</v>
      </c>
      <c r="AF3">
        <f>VLOOKUP(AF2,I3:K605,2,FALSE)</f>
        <v>-28.977681936019692</v>
      </c>
    </row>
    <row r="4" spans="1:33" ht="17" thickBot="1">
      <c r="A4" s="6">
        <f>ΤΟΜΗ_1!A4</f>
        <v>12.2654025219</v>
      </c>
      <c r="B4" s="6">
        <f>ΤΟΜΗ_1!B4</f>
        <v>549.32320634899997</v>
      </c>
      <c r="C4" s="6">
        <f>ΤΟΜΗ_1!C4</f>
        <v>540.55381337100005</v>
      </c>
      <c r="D4" s="6">
        <f>ΤΟΜΗ_1!D4</f>
        <v>-36.051159863899997</v>
      </c>
      <c r="E4">
        <f>ΤΟΜΗ_1!E4</f>
        <v>1.2758624436772679</v>
      </c>
      <c r="F4">
        <f>ΤΟΜΗ_1!F4</f>
        <v>-37.327022307577266</v>
      </c>
      <c r="G4">
        <f t="shared" si="0"/>
        <v>24460.892352529001</v>
      </c>
      <c r="H4">
        <f t="shared" si="1"/>
        <v>-1.9081444473902365</v>
      </c>
      <c r="I4">
        <f t="shared" si="2"/>
        <v>1.9081444473902365</v>
      </c>
      <c r="J4">
        <f t="shared" ref="J4:J67" si="3">H4</f>
        <v>-1.9081444473902365</v>
      </c>
      <c r="K4">
        <f t="shared" ref="K4:K67" si="4">G4</f>
        <v>24460.892352529001</v>
      </c>
      <c r="M4" s="8">
        <f>M3</f>
        <v>42752.78325761827</v>
      </c>
      <c r="N4">
        <f>MAX(B3:B606)/2</f>
        <v>580.66453288000002</v>
      </c>
      <c r="P4" s="75" t="s">
        <v>32</v>
      </c>
      <c r="Q4" s="76"/>
      <c r="R4" s="76"/>
      <c r="S4" s="49">
        <f>ABS(X28-X27)</f>
        <v>2247.7576756378003</v>
      </c>
      <c r="AE4">
        <f>AE3</f>
        <v>41747.049859600003</v>
      </c>
      <c r="AF4">
        <f>0</f>
        <v>0</v>
      </c>
    </row>
    <row r="5" spans="1:33" ht="17" thickBot="1">
      <c r="A5" s="6">
        <f>ΤΟΜΗ_1!A5</f>
        <v>224.73467322100001</v>
      </c>
      <c r="B5" s="6">
        <f>ΤΟΜΗ_1!B5</f>
        <v>549.07682336200003</v>
      </c>
      <c r="C5" s="6">
        <f>ΤΟΜΗ_1!C5</f>
        <v>1597.1306350699999</v>
      </c>
      <c r="D5" s="6">
        <f>ΤΟΜΗ_1!D5</f>
        <v>-34.742896825400003</v>
      </c>
      <c r="E5">
        <f>ΤΟΜΗ_1!E5</f>
        <v>1.306867479457867</v>
      </c>
      <c r="F5">
        <f>ΤΟΜΗ_1!F5</f>
        <v>-36.049764304857867</v>
      </c>
      <c r="G5">
        <f t="shared" si="0"/>
        <v>24460.892352529001</v>
      </c>
      <c r="H5">
        <f t="shared" si="1"/>
        <v>-1.9081444473902365</v>
      </c>
      <c r="I5">
        <f t="shared" si="2"/>
        <v>1.9081444473902365</v>
      </c>
      <c r="J5">
        <f t="shared" si="3"/>
        <v>-1.9081444473902365</v>
      </c>
      <c r="K5">
        <f t="shared" si="4"/>
        <v>24460.892352529001</v>
      </c>
      <c r="M5" s="8">
        <f>M3</f>
        <v>42752.78325761827</v>
      </c>
      <c r="N5">
        <f>MIN($D$3:$D$606)</f>
        <v>-36.734586132300002</v>
      </c>
      <c r="P5" s="77" t="s">
        <v>33</v>
      </c>
      <c r="Q5" s="78"/>
      <c r="R5" s="78"/>
      <c r="S5" s="50">
        <f>ABS(X34-X33)</f>
        <v>2578.3102749963</v>
      </c>
      <c r="V5" s="34"/>
      <c r="W5" s="26"/>
      <c r="X5" s="26"/>
      <c r="Y5" s="26"/>
      <c r="Z5" s="26"/>
      <c r="AA5" s="26"/>
      <c r="AB5" s="27"/>
    </row>
    <row r="6" spans="1:33">
      <c r="A6" s="6">
        <f>ΤΟΜΗ_1!A6</f>
        <v>276.40960794599999</v>
      </c>
      <c r="B6" s="6">
        <f>ΤΟΜΗ_1!B6</f>
        <v>549.05640524800003</v>
      </c>
      <c r="C6" s="6">
        <f>ΤΟΜΗ_1!C6</f>
        <v>2547.8490952799998</v>
      </c>
      <c r="D6" s="6">
        <f>ΤΟΜΗ_1!D6</f>
        <v>-33.117711300899998</v>
      </c>
      <c r="E6">
        <f>ΤΟΜΗ_1!E6</f>
        <v>1.3347661227658729</v>
      </c>
      <c r="F6">
        <f>ΤΟΜΗ_1!F6</f>
        <v>-34.452477423665869</v>
      </c>
      <c r="G6">
        <f t="shared" si="0"/>
        <v>24460.892352529001</v>
      </c>
      <c r="H6">
        <f t="shared" si="1"/>
        <v>-1.9081444473902365</v>
      </c>
      <c r="I6">
        <f t="shared" si="2"/>
        <v>1.9081444473902365</v>
      </c>
      <c r="J6">
        <f t="shared" si="3"/>
        <v>-1.9081444473902365</v>
      </c>
      <c r="K6">
        <f t="shared" si="4"/>
        <v>24460.892352529001</v>
      </c>
      <c r="M6" s="8">
        <f>M3</f>
        <v>42752.78325761827</v>
      </c>
      <c r="N6">
        <f>MAX($D$3:$D$606)</f>
        <v>8.7893444057199996</v>
      </c>
      <c r="V6" s="70" t="s">
        <v>26</v>
      </c>
      <c r="W6" s="29"/>
      <c r="X6" s="29">
        <f>$C$606*Z6/1000</f>
        <v>43831.2746749371</v>
      </c>
      <c r="Y6" s="29">
        <f>W15*AF3</f>
        <v>-14.488840968009846</v>
      </c>
      <c r="Z6" s="29">
        <v>663</v>
      </c>
      <c r="AA6" s="29"/>
      <c r="AB6" s="30"/>
    </row>
    <row r="7" spans="1:33">
      <c r="A7" s="6">
        <f>ΤΟΜΗ_1!A7</f>
        <v>540.55381337100005</v>
      </c>
      <c r="B7" s="6">
        <f>ΤΟΜΗ_1!B7</f>
        <v>548.52046809199999</v>
      </c>
      <c r="C7" s="6">
        <f>ΤΟΜΗ_1!C7</f>
        <v>2653.7074567700001</v>
      </c>
      <c r="D7" s="6">
        <f>ΤΟΜΗ_1!D7</f>
        <v>-32.925851959799999</v>
      </c>
      <c r="E7">
        <f>ΤΟΜΗ_1!E7</f>
        <v>1.3378725152384952</v>
      </c>
      <c r="F7">
        <f>ΤΟΜΗ_1!F7</f>
        <v>-34.263724475038494</v>
      </c>
      <c r="G7">
        <f t="shared" si="0"/>
        <v>24460.892352529001</v>
      </c>
      <c r="H7">
        <f t="shared" si="1"/>
        <v>-1.9081444473902365</v>
      </c>
      <c r="I7">
        <f t="shared" si="2"/>
        <v>1.9081444473902365</v>
      </c>
      <c r="J7">
        <f t="shared" si="3"/>
        <v>-1.9081444473902365</v>
      </c>
      <c r="K7">
        <f t="shared" si="4"/>
        <v>24460.892352529001</v>
      </c>
      <c r="M7" s="8">
        <f>M3</f>
        <v>42752.78325761827</v>
      </c>
      <c r="N7">
        <f>MIN($J$3:$J$606)</f>
        <v>-28.977681936019692</v>
      </c>
      <c r="V7" s="70"/>
      <c r="W7" s="29"/>
      <c r="X7" s="29">
        <f>X6</f>
        <v>43831.2746749371</v>
      </c>
      <c r="Y7" s="29">
        <v>0</v>
      </c>
      <c r="Z7" s="29"/>
      <c r="AA7" s="29"/>
      <c r="AB7" s="30"/>
    </row>
    <row r="8" spans="1:33" ht="15" thickBot="1">
      <c r="A8" s="6">
        <f>ΤΟΜΗ_1!A8</f>
        <v>804.69801879600004</v>
      </c>
      <c r="B8" s="6">
        <f>ΤΟΜΗ_1!B8</f>
        <v>547.85306122500003</v>
      </c>
      <c r="C8" s="6">
        <f>ΤΟΜΗ_1!C8</f>
        <v>3710.2842784700001</v>
      </c>
      <c r="D8" s="6">
        <f>ΤΟΜΗ_1!D8</f>
        <v>-29.847548752800002</v>
      </c>
      <c r="E8">
        <f>ΤΟΜΗ_1!E8</f>
        <v>1.3688775510191236</v>
      </c>
      <c r="F8">
        <f>ΤΟΜΗ_1!F8</f>
        <v>-31.216426303819127</v>
      </c>
      <c r="G8">
        <f t="shared" si="0"/>
        <v>24460.892352529001</v>
      </c>
      <c r="H8">
        <f t="shared" si="1"/>
        <v>-1.9081444473902365</v>
      </c>
      <c r="I8">
        <f t="shared" si="2"/>
        <v>1.9081444473902365</v>
      </c>
      <c r="J8">
        <f t="shared" si="3"/>
        <v>-1.9081444473902365</v>
      </c>
      <c r="K8">
        <f t="shared" si="4"/>
        <v>24460.892352529001</v>
      </c>
      <c r="M8" s="8">
        <f>M3</f>
        <v>42752.78325761827</v>
      </c>
      <c r="N8">
        <f>MAX($J$3:$J$497)</f>
        <v>2.2906127750002558</v>
      </c>
      <c r="V8" s="35"/>
      <c r="W8" s="29"/>
      <c r="X8" s="29"/>
      <c r="Y8" s="29"/>
      <c r="Z8" s="29"/>
      <c r="AA8" s="29"/>
      <c r="AB8" s="30"/>
    </row>
    <row r="9" spans="1:33">
      <c r="A9" s="6">
        <f>ΤΟΜΗ_1!A9</f>
        <v>999.10614724200002</v>
      </c>
      <c r="B9" s="6">
        <f>ΤΟΜΗ_1!B9</f>
        <v>547.72070275399994</v>
      </c>
      <c r="C9" s="6">
        <f>ΤΟΜΗ_1!C9</f>
        <v>4766.8611001600002</v>
      </c>
      <c r="D9" s="6">
        <f>ΤΟΜΗ_1!D9</f>
        <v>-26.354909783</v>
      </c>
      <c r="E9">
        <f>ΤΟΜΗ_1!E9</f>
        <v>1.3998825867994584</v>
      </c>
      <c r="F9">
        <f>ΤΟΜΗ_1!F9</f>
        <v>-27.754792369799457</v>
      </c>
      <c r="G9">
        <f t="shared" si="0"/>
        <v>24460.892352529001</v>
      </c>
      <c r="H9">
        <f t="shared" si="1"/>
        <v>-1.9081444473902365</v>
      </c>
      <c r="I9">
        <f t="shared" si="2"/>
        <v>1.9081444473902365</v>
      </c>
      <c r="J9">
        <f t="shared" si="3"/>
        <v>-1.9081444473902365</v>
      </c>
      <c r="K9">
        <f t="shared" si="4"/>
        <v>24460.892352529001</v>
      </c>
      <c r="V9" s="70" t="s">
        <v>27</v>
      </c>
      <c r="W9" s="29"/>
      <c r="X9" s="29">
        <f>$C$606*Z9/1000</f>
        <v>12759.330335238101</v>
      </c>
      <c r="Y9" s="29">
        <f>AF3</f>
        <v>-28.977681936019692</v>
      </c>
      <c r="Z9" s="29">
        <v>193</v>
      </c>
      <c r="AA9" s="29"/>
      <c r="AB9" s="30"/>
      <c r="AE9" s="15"/>
      <c r="AF9" s="16"/>
      <c r="AG9" s="17" t="s">
        <v>17</v>
      </c>
    </row>
    <row r="10" spans="1:33">
      <c r="A10" s="6">
        <f>ΤΟΜΗ_1!A10</f>
        <v>1068.8422242199999</v>
      </c>
      <c r="B10" s="6">
        <f>ΤΟΜΗ_1!B10</f>
        <v>547.69096533899994</v>
      </c>
      <c r="C10" s="6">
        <f>ΤΟΜΗ_1!C10</f>
        <v>5645.3349913700004</v>
      </c>
      <c r="D10" s="6">
        <f>ΤΟΜΗ_1!D10</f>
        <v>-24.398984330400001</v>
      </c>
      <c r="E10">
        <f>ΤΟΜΗ_1!E10</f>
        <v>1.4256612276610763</v>
      </c>
      <c r="F10">
        <f>ΤΟΜΗ_1!F10</f>
        <v>-25.824645558061079</v>
      </c>
      <c r="G10">
        <f t="shared" si="0"/>
        <v>24460.892352529001</v>
      </c>
      <c r="H10">
        <f t="shared" si="1"/>
        <v>-1.9081444473902365</v>
      </c>
      <c r="I10">
        <f t="shared" si="2"/>
        <v>1.9081444473902365</v>
      </c>
      <c r="J10">
        <f t="shared" si="3"/>
        <v>-1.9081444473902365</v>
      </c>
      <c r="K10">
        <f t="shared" si="4"/>
        <v>24460.892352529001</v>
      </c>
      <c r="V10" s="70"/>
      <c r="W10" s="29"/>
      <c r="X10" s="29">
        <f>X9</f>
        <v>12759.330335238101</v>
      </c>
      <c r="Y10" s="29">
        <f>Y7</f>
        <v>0</v>
      </c>
      <c r="Z10" s="29"/>
      <c r="AA10" s="29"/>
      <c r="AB10" s="30"/>
      <c r="AE10" s="18" t="s">
        <v>18</v>
      </c>
      <c r="AF10" s="19">
        <f>X27</f>
        <v>30344.728621110302</v>
      </c>
      <c r="AG10" s="20">
        <v>0</v>
      </c>
    </row>
    <row r="11" spans="1:33">
      <c r="A11" s="6">
        <f>ΤΟΜΗ_1!A11</f>
        <v>1332.9864296400001</v>
      </c>
      <c r="B11" s="6">
        <f>ΤΟΜΗ_1!B11</f>
        <v>547.30773242600003</v>
      </c>
      <c r="C11" s="6">
        <f>ΤΟΜΗ_1!C11</f>
        <v>5823.4379218599997</v>
      </c>
      <c r="D11" s="6">
        <f>ΤΟΜΗ_1!D11</f>
        <v>-24.028829607999999</v>
      </c>
      <c r="E11">
        <f>ΤΟΜΗ_1!E11</f>
        <v>1.4308876225800868</v>
      </c>
      <c r="F11">
        <f>ΤΟΜΗ_1!F11</f>
        <v>-25.459717230580086</v>
      </c>
      <c r="G11">
        <f t="shared" si="0"/>
        <v>24460.892352529001</v>
      </c>
      <c r="H11">
        <f t="shared" si="1"/>
        <v>-1.9081444473902365</v>
      </c>
      <c r="I11">
        <f t="shared" si="2"/>
        <v>1.9081444473902365</v>
      </c>
      <c r="J11">
        <f t="shared" si="3"/>
        <v>-1.9081444473902365</v>
      </c>
      <c r="K11">
        <f t="shared" si="4"/>
        <v>24460.892352529001</v>
      </c>
      <c r="V11" s="35"/>
      <c r="W11" s="29"/>
      <c r="X11" s="29"/>
      <c r="Y11" s="29"/>
      <c r="Z11" s="29"/>
      <c r="AA11" s="29"/>
      <c r="AB11" s="30"/>
      <c r="AE11" s="21"/>
      <c r="AF11" s="19">
        <f>AF10</f>
        <v>30344.728621110302</v>
      </c>
      <c r="AG11" s="20">
        <f>Y24</f>
        <v>-28.977681936019692</v>
      </c>
    </row>
    <row r="12" spans="1:33" ht="18" customHeight="1">
      <c r="A12" s="6">
        <f>ΤΟΜΗ_1!A12</f>
        <v>1597.1306350699999</v>
      </c>
      <c r="B12" s="6">
        <f>ΤΟΜΗ_1!B12</f>
        <v>546.983636864</v>
      </c>
      <c r="C12" s="6">
        <f>ΤΟΜΗ_1!C12</f>
        <v>6880.0147435600002</v>
      </c>
      <c r="D12" s="6">
        <f>ΤΟΜΗ_1!D12</f>
        <v>-23.099407191400001</v>
      </c>
      <c r="E12">
        <f>ΤΟΜΗ_1!E12</f>
        <v>1.4618926583607152</v>
      </c>
      <c r="F12">
        <f>ΤΟΜΗ_1!F12</f>
        <v>-24.561299849760715</v>
      </c>
      <c r="G12">
        <f t="shared" si="0"/>
        <v>24460.892352529001</v>
      </c>
      <c r="H12">
        <f t="shared" si="1"/>
        <v>-1.9081444473902365</v>
      </c>
      <c r="I12">
        <f t="shared" si="2"/>
        <v>1.9081444473902365</v>
      </c>
      <c r="J12">
        <f t="shared" si="3"/>
        <v>-1.9081444473902365</v>
      </c>
      <c r="K12">
        <f t="shared" si="4"/>
        <v>24460.892352529001</v>
      </c>
      <c r="V12" s="70" t="s">
        <v>28</v>
      </c>
      <c r="W12" s="29">
        <v>0.25</v>
      </c>
      <c r="X12" s="29">
        <f>$C$606*Z12/1000</f>
        <v>22808.129355736502</v>
      </c>
      <c r="Y12" s="29">
        <f>W12*$AF$3</f>
        <v>-7.2444204840049231</v>
      </c>
      <c r="Z12" s="29">
        <v>345</v>
      </c>
      <c r="AA12" s="29"/>
      <c r="AB12" s="30"/>
      <c r="AE12" s="21"/>
      <c r="AF12" s="19"/>
      <c r="AG12" s="20"/>
    </row>
    <row r="13" spans="1:33">
      <c r="A13" s="6">
        <f>ΤΟΜΗ_1!A13</f>
        <v>1773.47762126</v>
      </c>
      <c r="B13" s="6">
        <f>ΤΟΜΗ_1!B13</f>
        <v>546.25178727399998</v>
      </c>
      <c r="C13" s="6">
        <f>ΤΟΜΗ_1!C13</f>
        <v>7936.5915652599997</v>
      </c>
      <c r="D13" s="6">
        <f>ΤΟΜΗ_1!D13</f>
        <v>-22.243368642699998</v>
      </c>
      <c r="E13">
        <f>ΤΟΜΗ_1!E13</f>
        <v>1.4928976941413437</v>
      </c>
      <c r="F13">
        <f>ΤΟΜΗ_1!F13</f>
        <v>-23.736266336841343</v>
      </c>
      <c r="G13">
        <f t="shared" si="0"/>
        <v>24460.892352529001</v>
      </c>
      <c r="H13">
        <f t="shared" si="1"/>
        <v>-1.9081444473902365</v>
      </c>
      <c r="I13">
        <f t="shared" si="2"/>
        <v>1.9081444473902365</v>
      </c>
      <c r="J13">
        <f t="shared" si="3"/>
        <v>-1.9081444473902365</v>
      </c>
      <c r="K13">
        <f t="shared" si="4"/>
        <v>24460.892352529001</v>
      </c>
      <c r="V13" s="70"/>
      <c r="W13" s="29">
        <v>0.25</v>
      </c>
      <c r="X13" s="29">
        <f>X12</f>
        <v>22808.129355736502</v>
      </c>
      <c r="Y13" s="29">
        <f>Y7</f>
        <v>0</v>
      </c>
      <c r="Z13" s="29"/>
      <c r="AA13" s="29"/>
      <c r="AB13" s="30"/>
      <c r="AE13" s="21" t="s">
        <v>19</v>
      </c>
      <c r="AF13" s="19">
        <f>X30</f>
        <v>32592.486296748102</v>
      </c>
      <c r="AG13" s="20">
        <v>0</v>
      </c>
    </row>
    <row r="14" spans="1:33">
      <c r="A14" s="6">
        <f>ΤΟΜΗ_1!A14</f>
        <v>1861.2748404900001</v>
      </c>
      <c r="B14" s="6">
        <f>ΤΟΜΗ_1!B14</f>
        <v>545.80409070300004</v>
      </c>
      <c r="C14" s="6">
        <f>ΤΟΜΗ_1!C14</f>
        <v>8742.8208874499996</v>
      </c>
      <c r="D14" s="6">
        <f>ΤΟΜΗ_1!D14</f>
        <v>-21.507415954399999</v>
      </c>
      <c r="E14">
        <f>ΤΟΜΗ_1!E14</f>
        <v>1.5165563325559863</v>
      </c>
      <c r="F14">
        <f>ΤΟΜΗ_1!F14</f>
        <v>-23.023972286955985</v>
      </c>
      <c r="G14">
        <f t="shared" si="0"/>
        <v>24460.892352529001</v>
      </c>
      <c r="H14">
        <f t="shared" si="1"/>
        <v>-1.9081444473902365</v>
      </c>
      <c r="I14">
        <f t="shared" si="2"/>
        <v>1.9081444473902365</v>
      </c>
      <c r="J14">
        <f t="shared" si="3"/>
        <v>-1.9081444473902365</v>
      </c>
      <c r="K14">
        <f t="shared" si="4"/>
        <v>24460.892352529001</v>
      </c>
      <c r="V14" s="35"/>
      <c r="W14" s="29"/>
      <c r="X14" s="29"/>
      <c r="Y14" s="29"/>
      <c r="Z14" s="29"/>
      <c r="AA14" s="29"/>
      <c r="AB14" s="30"/>
      <c r="AE14" s="21"/>
      <c r="AF14" s="19">
        <f>AF13</f>
        <v>32592.486296748102</v>
      </c>
      <c r="AG14" s="20">
        <f>Y24</f>
        <v>-28.977681936019692</v>
      </c>
    </row>
    <row r="15" spans="1:33" ht="18" customHeight="1">
      <c r="A15" s="6">
        <f>ΤΟΜΗ_1!A15</f>
        <v>2125.4190459199999</v>
      </c>
      <c r="B15" s="6">
        <f>ΤΟΜΗ_1!B15</f>
        <v>544.83866828600003</v>
      </c>
      <c r="C15" s="6">
        <f>ΤΟΜΗ_1!C15</f>
        <v>8993.1683869600001</v>
      </c>
      <c r="D15" s="6">
        <f>ΤΟΜΗ_1!D15</f>
        <v>-21.2692725948</v>
      </c>
      <c r="E15">
        <f>ΤΟΜΗ_1!E15</f>
        <v>1.5239027299219718</v>
      </c>
      <c r="F15">
        <f>ΤΟΜΗ_1!F15</f>
        <v>-22.793175324721972</v>
      </c>
      <c r="G15">
        <f t="shared" si="0"/>
        <v>24460.892352529001</v>
      </c>
      <c r="H15">
        <f t="shared" si="1"/>
        <v>-1.9081444473902365</v>
      </c>
      <c r="I15">
        <f t="shared" si="2"/>
        <v>1.9081444473902365</v>
      </c>
      <c r="J15">
        <f t="shared" si="3"/>
        <v>-1.9081444473902365</v>
      </c>
      <c r="K15">
        <f t="shared" si="4"/>
        <v>24460.892352529001</v>
      </c>
      <c r="V15" s="70" t="s">
        <v>29</v>
      </c>
      <c r="W15" s="29">
        <v>0.5</v>
      </c>
      <c r="X15" s="29">
        <f>$C$606*Z15/1000</f>
        <v>19700.934921766602</v>
      </c>
      <c r="Y15" s="29">
        <f>W15*$AF$3</f>
        <v>-14.488840968009846</v>
      </c>
      <c r="Z15" s="29">
        <v>298</v>
      </c>
      <c r="AA15" s="29"/>
      <c r="AB15" s="30"/>
      <c r="AE15" s="21"/>
      <c r="AF15" s="19"/>
      <c r="AG15" s="20"/>
    </row>
    <row r="16" spans="1:33">
      <c r="A16" s="6">
        <f>ΤΟΜΗ_1!A16</f>
        <v>2389.5632513400001</v>
      </c>
      <c r="B16" s="6">
        <f>ΤΟΜΗ_1!B16</f>
        <v>544.43243634600003</v>
      </c>
      <c r="C16" s="6">
        <f>ΤΟΜΗ_1!C16</f>
        <v>10049.7452087</v>
      </c>
      <c r="D16" s="6">
        <f>ΤΟΜΗ_1!D16</f>
        <v>-19.9055315841</v>
      </c>
      <c r="E16">
        <f>ΤΟΜΗ_1!E16</f>
        <v>1.554907765703774</v>
      </c>
      <c r="F16">
        <f>ΤΟΜΗ_1!F16</f>
        <v>-21.460439349803774</v>
      </c>
      <c r="G16">
        <f t="shared" si="0"/>
        <v>24460.892352529001</v>
      </c>
      <c r="H16">
        <f t="shared" si="1"/>
        <v>-1.9081444473902365</v>
      </c>
      <c r="I16">
        <f t="shared" si="2"/>
        <v>1.9081444473902365</v>
      </c>
      <c r="J16">
        <f t="shared" si="3"/>
        <v>-1.9081444473902365</v>
      </c>
      <c r="K16">
        <f t="shared" si="4"/>
        <v>24460.892352529001</v>
      </c>
      <c r="U16" s="36"/>
      <c r="V16" s="70"/>
      <c r="W16" s="29">
        <v>0.5</v>
      </c>
      <c r="X16" s="29">
        <f>X15</f>
        <v>19700.934921766602</v>
      </c>
      <c r="Y16" s="29">
        <f>Y13</f>
        <v>0</v>
      </c>
      <c r="Z16" s="29"/>
      <c r="AA16" s="29"/>
      <c r="AB16" s="30"/>
      <c r="AE16" s="21" t="s">
        <v>20</v>
      </c>
      <c r="AF16" s="19">
        <f>X33</f>
        <v>35170.796571744402</v>
      </c>
      <c r="AG16" s="20">
        <f>AG13</f>
        <v>0</v>
      </c>
    </row>
    <row r="17" spans="1:33" ht="15" thickBot="1">
      <c r="A17" s="6">
        <f>ΤΟΜΗ_1!A17</f>
        <v>2547.8490952799998</v>
      </c>
      <c r="B17" s="6">
        <f>ΤΟΜΗ_1!B17</f>
        <v>544.17832003800004</v>
      </c>
      <c r="C17" s="6">
        <f>ΤΟΜΗ_1!C17</f>
        <v>11106.322030400001</v>
      </c>
      <c r="D17" s="6">
        <f>ΤΟΜΗ_1!D17</f>
        <v>-18.603235827700001</v>
      </c>
      <c r="E17">
        <f>ΤΟΜΗ_1!E17</f>
        <v>1.5859128014844024</v>
      </c>
      <c r="F17">
        <f>ΤΟΜΗ_1!F17</f>
        <v>-20.189148629184402</v>
      </c>
      <c r="G17">
        <f t="shared" si="0"/>
        <v>24460.892352529001</v>
      </c>
      <c r="H17">
        <f t="shared" si="1"/>
        <v>-1.9081444473902365</v>
      </c>
      <c r="I17">
        <f t="shared" si="2"/>
        <v>1.9081444473902365</v>
      </c>
      <c r="J17">
        <f t="shared" si="3"/>
        <v>-1.9081444473902365</v>
      </c>
      <c r="K17">
        <f t="shared" si="4"/>
        <v>24460.892352529001</v>
      </c>
      <c r="U17" s="36"/>
      <c r="V17" s="35"/>
      <c r="W17" s="29"/>
      <c r="X17" s="29"/>
      <c r="Y17" s="29"/>
      <c r="Z17" s="29"/>
      <c r="AA17" s="29"/>
      <c r="AB17" s="30"/>
      <c r="AE17" s="22"/>
      <c r="AF17" s="23">
        <f>AF16</f>
        <v>35170.796571744402</v>
      </c>
      <c r="AG17" s="24">
        <f>AG14</f>
        <v>-28.977681936019692</v>
      </c>
    </row>
    <row r="18" spans="1:33" ht="18" customHeight="1" thickBot="1">
      <c r="A18" s="6">
        <f>ΤΟΜΗ_1!A18</f>
        <v>2653.7074567700001</v>
      </c>
      <c r="B18" s="6">
        <f>ΤΟΜΗ_1!B18</f>
        <v>543.87727470000004</v>
      </c>
      <c r="C18" s="6">
        <f>ΤΟΜΗ_1!C18</f>
        <v>11840.3067835</v>
      </c>
      <c r="D18" s="6">
        <f>ΤΟΜΗ_1!D18</f>
        <v>-17.581834757799999</v>
      </c>
      <c r="E18">
        <f>ΤΟΜΗ_1!E18</f>
        <v>1.607451437450016</v>
      </c>
      <c r="F18">
        <f>ΤΟΜΗ_1!F18</f>
        <v>-19.189286195250016</v>
      </c>
      <c r="G18">
        <f t="shared" si="0"/>
        <v>24460.892352529001</v>
      </c>
      <c r="H18">
        <f t="shared" si="1"/>
        <v>-1.9081444473902365</v>
      </c>
      <c r="I18">
        <f t="shared" si="2"/>
        <v>1.9081444473902365</v>
      </c>
      <c r="J18">
        <f t="shared" si="3"/>
        <v>-1.9081444473902365</v>
      </c>
      <c r="K18">
        <f t="shared" si="4"/>
        <v>24460.892352529001</v>
      </c>
      <c r="V18" s="70" t="s">
        <v>30</v>
      </c>
      <c r="W18" s="29">
        <v>0.75</v>
      </c>
      <c r="X18" s="29">
        <f>$C$606*Z18/1000</f>
        <v>16263.1878884382</v>
      </c>
      <c r="Y18" s="29">
        <f>W18*$AF$3</f>
        <v>-21.733261452014769</v>
      </c>
      <c r="Z18" s="29">
        <v>246</v>
      </c>
      <c r="AA18" s="29"/>
      <c r="AB18" s="30"/>
    </row>
    <row r="19" spans="1:33" ht="15" thickBot="1">
      <c r="A19" s="6">
        <f>ΤΟΜΗ_1!A19</f>
        <v>2917.8516621899998</v>
      </c>
      <c r="B19" s="6">
        <f>ΤΟΜΗ_1!B19</f>
        <v>543.17901943599998</v>
      </c>
      <c r="C19" s="6">
        <f>ΤΟΜΗ_1!C19</f>
        <v>12162.898852099999</v>
      </c>
      <c r="D19" s="6">
        <f>ΤΟΜΗ_1!D19</f>
        <v>-17.1377116942</v>
      </c>
      <c r="E19">
        <f>ΤΟΜΗ_1!E19</f>
        <v>1.6169178372650308</v>
      </c>
      <c r="F19">
        <f>ΤΟΜΗ_1!F19</f>
        <v>-18.754629531465032</v>
      </c>
      <c r="G19">
        <f t="shared" si="0"/>
        <v>24460.892352529001</v>
      </c>
      <c r="H19">
        <f t="shared" si="1"/>
        <v>-1.9081444473902365</v>
      </c>
      <c r="I19">
        <f t="shared" si="2"/>
        <v>1.9081444473902365</v>
      </c>
      <c r="J19">
        <f t="shared" si="3"/>
        <v>-1.9081444473902365</v>
      </c>
      <c r="K19">
        <f t="shared" si="4"/>
        <v>24460.892352529001</v>
      </c>
      <c r="V19" s="71"/>
      <c r="W19" s="32">
        <v>0.75</v>
      </c>
      <c r="X19" s="32">
        <f>X18</f>
        <v>16263.1878884382</v>
      </c>
      <c r="Y19" s="32">
        <v>0</v>
      </c>
      <c r="Z19" s="32"/>
      <c r="AA19" s="32"/>
      <c r="AB19" s="33"/>
      <c r="AF19" s="9"/>
      <c r="AG19" s="10" t="s">
        <v>31</v>
      </c>
    </row>
    <row r="20" spans="1:33">
      <c r="A20" s="6">
        <f>ΤΟΜΗ_1!A20</f>
        <v>3181.9958676199999</v>
      </c>
      <c r="B20" s="6">
        <f>ΤΟΜΗ_1!B20</f>
        <v>542.72236572700001</v>
      </c>
      <c r="C20" s="6">
        <f>ΤΟΜΗ_1!C20</f>
        <v>13219.475673700001</v>
      </c>
      <c r="D20" s="6">
        <f>ΤΟΜΗ_1!D20</f>
        <v>-15.6225257532</v>
      </c>
      <c r="E20">
        <f>ΤΟΜΗ_1!E20</f>
        <v>1.6479228730427247</v>
      </c>
      <c r="F20">
        <f>ΤΟΜΗ_1!F20</f>
        <v>-17.270448626242725</v>
      </c>
      <c r="G20">
        <f t="shared" si="0"/>
        <v>24460.892352529001</v>
      </c>
      <c r="H20">
        <f t="shared" si="1"/>
        <v>-1.9081444473902365</v>
      </c>
      <c r="I20">
        <f t="shared" si="2"/>
        <v>1.9081444473902365</v>
      </c>
      <c r="J20">
        <f t="shared" si="3"/>
        <v>-1.9081444473902365</v>
      </c>
      <c r="K20">
        <f t="shared" si="4"/>
        <v>24460.892352529001</v>
      </c>
      <c r="AF20" s="11">
        <f>X12</f>
        <v>22808.129355736502</v>
      </c>
      <c r="AG20" s="12">
        <f>Y27</f>
        <v>-7.2444204840049231</v>
      </c>
    </row>
    <row r="21" spans="1:33" ht="18" customHeight="1">
      <c r="A21" s="6">
        <f>ΤΟΜΗ_1!A21</f>
        <v>3322.22056931</v>
      </c>
      <c r="B21" s="6">
        <f>ΤΟΜΗ_1!B21</f>
        <v>542.596555556</v>
      </c>
      <c r="C21" s="6">
        <f>ΤΟΜΗ_1!C21</f>
        <v>14276.052495399999</v>
      </c>
      <c r="D21" s="6">
        <f>ΤΟΜΗ_1!D21</f>
        <v>-13.968082280499999</v>
      </c>
      <c r="E21">
        <f>ΤΟΜΗ_1!E21</f>
        <v>1.6789279088233529</v>
      </c>
      <c r="F21">
        <f>ΤΟΜΗ_1!F21</f>
        <v>-15.647010189323352</v>
      </c>
      <c r="G21">
        <f t="shared" si="0"/>
        <v>24460.892352529001</v>
      </c>
      <c r="H21">
        <f t="shared" si="1"/>
        <v>-1.9081444473902365</v>
      </c>
      <c r="I21">
        <f t="shared" si="2"/>
        <v>1.9081444473902365</v>
      </c>
      <c r="J21">
        <f t="shared" si="3"/>
        <v>-1.9081444473902365</v>
      </c>
      <c r="K21">
        <f t="shared" si="4"/>
        <v>24460.892352529001</v>
      </c>
      <c r="AF21" s="11">
        <f>X27</f>
        <v>30344.728621110302</v>
      </c>
      <c r="AG21" s="12">
        <f>AG20</f>
        <v>-7.2444204840049231</v>
      </c>
    </row>
    <row r="22" spans="1:33" ht="15" thickBot="1">
      <c r="A22" s="6">
        <f>ΤΟΜΗ_1!A22</f>
        <v>3446.1400730400001</v>
      </c>
      <c r="B22" s="6">
        <f>ΤΟΜΗ_1!B22</f>
        <v>542.637559119</v>
      </c>
      <c r="C22" s="6">
        <f>ΤΟΜΗ_1!C22</f>
        <v>14937.792679599999</v>
      </c>
      <c r="D22" s="6">
        <f>ΤΟΜΗ_1!D22</f>
        <v>-12.9295997151</v>
      </c>
      <c r="E22">
        <f>ΤΟΜΗ_1!E22</f>
        <v>1.6983465423455126</v>
      </c>
      <c r="F22">
        <f>ΤΟΜΗ_1!F22</f>
        <v>-14.627946257445513</v>
      </c>
      <c r="G22">
        <f t="shared" si="0"/>
        <v>24460.892352529001</v>
      </c>
      <c r="H22">
        <f t="shared" si="1"/>
        <v>-1.9081444473902365</v>
      </c>
      <c r="I22">
        <f t="shared" si="2"/>
        <v>1.9081444473902365</v>
      </c>
      <c r="J22">
        <f t="shared" si="3"/>
        <v>-1.9081444473902365</v>
      </c>
      <c r="K22">
        <f t="shared" si="4"/>
        <v>24460.892352529001</v>
      </c>
      <c r="AF22" s="11"/>
      <c r="AG22" s="12"/>
    </row>
    <row r="23" spans="1:33">
      <c r="A23" s="6">
        <f>ΤΟΜΗ_1!A23</f>
        <v>3710.2842784700001</v>
      </c>
      <c r="B23" s="6">
        <f>ΤΟΜΗ_1!B23</f>
        <v>542.44632426299995</v>
      </c>
      <c r="C23" s="6">
        <f>ΤΟΜΗ_1!C23</f>
        <v>15332.6293171</v>
      </c>
      <c r="D23" s="6">
        <f>ΤΟΜΗ_1!D23</f>
        <v>-12.3454110787</v>
      </c>
      <c r="E23">
        <f>ΤΟΜΗ_1!E23</f>
        <v>1.7099329446039813</v>
      </c>
      <c r="F23">
        <f>ΤΟΜΗ_1!F23</f>
        <v>-14.055344023303981</v>
      </c>
      <c r="G23">
        <f t="shared" si="0"/>
        <v>24460.892352529001</v>
      </c>
      <c r="H23">
        <f t="shared" si="1"/>
        <v>-1.9081444473902365</v>
      </c>
      <c r="I23">
        <f t="shared" si="2"/>
        <v>1.9081444473902365</v>
      </c>
      <c r="J23">
        <f t="shared" si="3"/>
        <v>-1.9081444473902365</v>
      </c>
      <c r="K23">
        <f t="shared" si="4"/>
        <v>24460.892352529001</v>
      </c>
      <c r="V23" s="37"/>
      <c r="W23" s="38"/>
      <c r="X23" s="38"/>
      <c r="Y23" s="38"/>
      <c r="Z23" s="38"/>
      <c r="AA23" s="38"/>
      <c r="AB23" s="39"/>
      <c r="AF23" s="11">
        <f>X6</f>
        <v>43831.2746749371</v>
      </c>
      <c r="AG23" s="12">
        <f>Y15</f>
        <v>-14.488840968009846</v>
      </c>
    </row>
    <row r="24" spans="1:33" ht="18" customHeight="1">
      <c r="A24" s="6">
        <f>ΤΟΜΗ_1!A24</f>
        <v>3974.4284838899998</v>
      </c>
      <c r="B24" s="6">
        <f>ΤΟΜΗ_1!B24</f>
        <v>565.74791707099996</v>
      </c>
      <c r="C24" s="6">
        <f>ΤΟΜΗ_1!C24</f>
        <v>16389.2061388</v>
      </c>
      <c r="D24" s="6">
        <f>ΤΟΜΗ_1!D24</f>
        <v>-10.81</v>
      </c>
      <c r="E24">
        <f>ΤΟΜΗ_1!E24</f>
        <v>1.7409379803846097</v>
      </c>
      <c r="F24">
        <f>ΤΟΜΗ_1!F24</f>
        <v>-12.55093798038461</v>
      </c>
      <c r="G24">
        <f t="shared" si="0"/>
        <v>24460.892352529001</v>
      </c>
      <c r="H24">
        <f t="shared" si="1"/>
        <v>-1.9081444473902365</v>
      </c>
      <c r="I24">
        <f t="shared" si="2"/>
        <v>1.9081444473902365</v>
      </c>
      <c r="J24">
        <f t="shared" si="3"/>
        <v>-1.9081444473902365</v>
      </c>
      <c r="K24">
        <f t="shared" si="4"/>
        <v>24460.892352529001</v>
      </c>
      <c r="V24" s="72" t="s">
        <v>29</v>
      </c>
      <c r="W24" s="40"/>
      <c r="X24" s="40">
        <f>$C$606*Z24/1000</f>
        <v>30080.2865416235</v>
      </c>
      <c r="Y24" s="40">
        <f>AF3</f>
        <v>-28.977681936019692</v>
      </c>
      <c r="Z24" s="40">
        <v>455</v>
      </c>
      <c r="AA24" s="40"/>
      <c r="AB24" s="41"/>
      <c r="AF24" s="11">
        <f>X15</f>
        <v>19700.934921766602</v>
      </c>
      <c r="AG24" s="12">
        <f>AG23</f>
        <v>-14.488840968009846</v>
      </c>
    </row>
    <row r="25" spans="1:33">
      <c r="A25" s="6">
        <f>ΤΟΜΗ_1!A25</f>
        <v>4096.5920433299998</v>
      </c>
      <c r="B25" s="6">
        <f>ΤΟΜΗ_1!B25</f>
        <v>621.24723553700005</v>
      </c>
      <c r="C25" s="6">
        <f>ΤΟΜΗ_1!C25</f>
        <v>17445.782960500001</v>
      </c>
      <c r="D25" s="6">
        <f>ΤΟΜΗ_1!D25</f>
        <v>-9.4634536767099995</v>
      </c>
      <c r="E25">
        <f>ΤΟΜΗ_1!E25</f>
        <v>1.7719430161652381</v>
      </c>
      <c r="F25">
        <f>ΤΟΜΗ_1!F25</f>
        <v>-11.235396692875238</v>
      </c>
      <c r="G25">
        <f t="shared" si="0"/>
        <v>24460.892352529001</v>
      </c>
      <c r="H25">
        <f t="shared" si="1"/>
        <v>-1.9081444473902365</v>
      </c>
      <c r="I25">
        <f t="shared" si="2"/>
        <v>1.9081444473902365</v>
      </c>
      <c r="J25">
        <f t="shared" si="3"/>
        <v>-1.9081444473902365</v>
      </c>
      <c r="K25">
        <f t="shared" si="4"/>
        <v>24460.892352529001</v>
      </c>
      <c r="V25" s="72"/>
      <c r="W25" s="40"/>
      <c r="X25" s="40">
        <f>X24</f>
        <v>30080.2865416235</v>
      </c>
      <c r="Y25" s="40">
        <f>AF4</f>
        <v>0</v>
      </c>
      <c r="Z25" s="40"/>
      <c r="AA25" s="40"/>
      <c r="AB25" s="41"/>
      <c r="AF25" s="11"/>
      <c r="AG25" s="12"/>
    </row>
    <row r="26" spans="1:33">
      <c r="A26" s="6">
        <f>ΤΟΜΗ_1!A26</f>
        <v>4238.57268931</v>
      </c>
      <c r="B26" s="6">
        <f>ΤΟΜΗ_1!B26</f>
        <v>691.32664949599996</v>
      </c>
      <c r="C26" s="6">
        <f>ΤΟΜΗ_1!C26</f>
        <v>18035.278575699998</v>
      </c>
      <c r="D26" s="6">
        <f>ΤΟΜΗ_1!D26</f>
        <v>-8.8333200379600001</v>
      </c>
      <c r="E26">
        <f>ΤΟΜΗ_1!E26</f>
        <v>1.7892416472410095</v>
      </c>
      <c r="F26">
        <f>ΤΟΜΗ_1!F26</f>
        <v>-10.62256168520101</v>
      </c>
      <c r="G26">
        <f t="shared" si="0"/>
        <v>24460.892352529001</v>
      </c>
      <c r="H26">
        <f t="shared" si="1"/>
        <v>-1.9081444473902365</v>
      </c>
      <c r="I26">
        <f t="shared" si="2"/>
        <v>1.9081444473902365</v>
      </c>
      <c r="J26">
        <f t="shared" si="3"/>
        <v>-1.9081444473902365</v>
      </c>
      <c r="K26">
        <f t="shared" si="4"/>
        <v>24460.892352529001</v>
      </c>
      <c r="V26" s="42"/>
      <c r="W26" s="40"/>
      <c r="X26" s="40"/>
      <c r="Y26" s="40"/>
      <c r="Z26" s="40"/>
      <c r="AA26" s="40"/>
      <c r="AB26" s="41"/>
      <c r="AF26" s="11">
        <f>AE3</f>
        <v>41747.049859600003</v>
      </c>
      <c r="AG26" s="12">
        <f>AF3</f>
        <v>-28.977681936019692</v>
      </c>
    </row>
    <row r="27" spans="1:33">
      <c r="A27" s="6">
        <f>ΤΟΜΗ_1!A27</f>
        <v>4502.7168947399996</v>
      </c>
      <c r="B27" s="6">
        <f>ΤΟΜΗ_1!B27</f>
        <v>765.58296825499997</v>
      </c>
      <c r="C27" s="6">
        <f>ΤΟΜΗ_1!C27</f>
        <v>18502.359782200001</v>
      </c>
      <c r="D27" s="6">
        <f>ΤΟΜΗ_1!D27</f>
        <v>-8.3694761904800004</v>
      </c>
      <c r="E27">
        <f>ΤΟΜΗ_1!E27</f>
        <v>1.8029480519458665</v>
      </c>
      <c r="F27">
        <f>ΤΟΜΗ_1!F27</f>
        <v>-10.172424242425867</v>
      </c>
      <c r="G27">
        <f t="shared" si="0"/>
        <v>24460.892352529001</v>
      </c>
      <c r="H27">
        <f t="shared" si="1"/>
        <v>-1.9081444473902365</v>
      </c>
      <c r="I27">
        <f t="shared" si="2"/>
        <v>1.9081444473902365</v>
      </c>
      <c r="J27">
        <f t="shared" si="3"/>
        <v>-1.9081444473902365</v>
      </c>
      <c r="K27">
        <f t="shared" si="4"/>
        <v>24460.892352529001</v>
      </c>
      <c r="V27" s="72" t="s">
        <v>28</v>
      </c>
      <c r="W27" s="40">
        <v>0.25</v>
      </c>
      <c r="X27" s="40">
        <f>$C$606*Z27/1000</f>
        <v>30344.728621110302</v>
      </c>
      <c r="Y27" s="40">
        <f>W27*$AF$3</f>
        <v>-7.2444204840049231</v>
      </c>
      <c r="Z27" s="40">
        <v>459</v>
      </c>
      <c r="AA27" s="40"/>
      <c r="AB27" s="41"/>
      <c r="AF27" s="11">
        <f>X9</f>
        <v>12759.330335238101</v>
      </c>
      <c r="AG27" s="12">
        <f>AG26</f>
        <v>-28.977681936019692</v>
      </c>
    </row>
    <row r="28" spans="1:33">
      <c r="A28" s="6">
        <f>ΤΟΜΗ_1!A28</f>
        <v>4766.8611001600002</v>
      </c>
      <c r="B28" s="6">
        <f>ΤΟΜΗ_1!B28</f>
        <v>708.16975478200004</v>
      </c>
      <c r="C28" s="6">
        <f>ΤΟΜΗ_1!C28</f>
        <v>19558.936603900002</v>
      </c>
      <c r="D28" s="6">
        <f>ΤΟΜΗ_1!D28</f>
        <v>-7.3129334305200002</v>
      </c>
      <c r="E28">
        <f>ΤΟΜΗ_1!E28</f>
        <v>1.8339530877264947</v>
      </c>
      <c r="F28">
        <f>ΤΟΜΗ_1!F28</f>
        <v>-9.1468865182464949</v>
      </c>
      <c r="G28">
        <f t="shared" si="0"/>
        <v>24460.892352529001</v>
      </c>
      <c r="H28">
        <f t="shared" si="1"/>
        <v>-1.9081444473902365</v>
      </c>
      <c r="I28">
        <f t="shared" si="2"/>
        <v>1.9081444473902365</v>
      </c>
      <c r="J28">
        <f t="shared" si="3"/>
        <v>-1.9081444473902365</v>
      </c>
      <c r="K28">
        <f t="shared" si="4"/>
        <v>24460.892352529001</v>
      </c>
      <c r="V28" s="72"/>
      <c r="W28" s="40">
        <v>0.25</v>
      </c>
      <c r="X28" s="40">
        <f>X30</f>
        <v>32592.486296748102</v>
      </c>
      <c r="Y28" s="40">
        <f t="shared" ref="Y28" si="5">Y27</f>
        <v>-7.2444204840049231</v>
      </c>
      <c r="Z28" s="40"/>
      <c r="AA28" s="40"/>
      <c r="AB28" s="41"/>
      <c r="AF28" s="11"/>
      <c r="AG28" s="12"/>
    </row>
    <row r="29" spans="1:33">
      <c r="A29" s="6">
        <f>ΤΟΜΗ_1!A29</f>
        <v>4870.9635173500001</v>
      </c>
      <c r="B29" s="6">
        <f>ΤΟΜΗ_1!B29</f>
        <v>678.54936086600003</v>
      </c>
      <c r="C29" s="6">
        <f>ΤΟΜΗ_1!C29</f>
        <v>20615.513425599998</v>
      </c>
      <c r="D29" s="6">
        <f>ΤΟΜΗ_1!D29</f>
        <v>-5.7704604794399996</v>
      </c>
      <c r="E29">
        <f>ΤΟΜΗ_1!E29</f>
        <v>1.8649581235071231</v>
      </c>
      <c r="F29">
        <f>ΤΟΜΗ_1!F29</f>
        <v>-7.6354186029471229</v>
      </c>
      <c r="G29">
        <f t="shared" si="0"/>
        <v>24460.892352529001</v>
      </c>
      <c r="H29">
        <f t="shared" si="1"/>
        <v>-1.9081444473902365</v>
      </c>
      <c r="I29">
        <f t="shared" si="2"/>
        <v>1.9081444473902365</v>
      </c>
      <c r="J29">
        <f t="shared" si="3"/>
        <v>-1.9081444473902365</v>
      </c>
      <c r="K29">
        <f t="shared" si="4"/>
        <v>24460.892352529001</v>
      </c>
      <c r="V29" s="42"/>
      <c r="W29" s="40"/>
      <c r="X29" s="40"/>
      <c r="Y29" s="40"/>
      <c r="Z29" s="40"/>
      <c r="AA29" s="40"/>
      <c r="AB29" s="41"/>
      <c r="AF29" s="11">
        <f>X18</f>
        <v>16263.1878884382</v>
      </c>
      <c r="AG29" s="12">
        <f>Y33</f>
        <v>-21.733261452014769</v>
      </c>
    </row>
    <row r="30" spans="1:33" ht="15" thickBot="1">
      <c r="A30" s="6">
        <f>ΤΟΜΗ_1!A30</f>
        <v>5031.0053055899998</v>
      </c>
      <c r="B30" s="6">
        <f>ΤΟΜΗ_1!B30</f>
        <v>640.54446226300001</v>
      </c>
      <c r="C30" s="6">
        <f>ΤΟΜΗ_1!C30</f>
        <v>21132.764471800001</v>
      </c>
      <c r="D30" s="6">
        <f>ΤΟΜΗ_1!D30</f>
        <v>-5.1651837606699997</v>
      </c>
      <c r="E30">
        <f>ΤΟΜΗ_1!E30</f>
        <v>1.8801367521365064</v>
      </c>
      <c r="F30">
        <f>ΤΟΜΗ_1!F30</f>
        <v>-7.045320512806506</v>
      </c>
      <c r="G30">
        <f t="shared" si="0"/>
        <v>24460.892352529001</v>
      </c>
      <c r="H30">
        <f t="shared" si="1"/>
        <v>-1.9081444473902365</v>
      </c>
      <c r="I30">
        <f t="shared" si="2"/>
        <v>1.9081444473902365</v>
      </c>
      <c r="J30">
        <f t="shared" si="3"/>
        <v>-1.9081444473902365</v>
      </c>
      <c r="K30">
        <f t="shared" si="4"/>
        <v>24460.892352529001</v>
      </c>
      <c r="V30" s="72" t="s">
        <v>26</v>
      </c>
      <c r="W30" s="40">
        <v>0.5</v>
      </c>
      <c r="X30" s="40">
        <f>$C$606*Z30/1000</f>
        <v>32592.486296748102</v>
      </c>
      <c r="Y30" s="40">
        <f>W30*$AF$3</f>
        <v>-14.488840968009846</v>
      </c>
      <c r="Z30" s="40">
        <v>493</v>
      </c>
      <c r="AA30" s="40"/>
      <c r="AB30" s="41"/>
      <c r="AF30" s="13">
        <f>X34</f>
        <v>32592.486296748102</v>
      </c>
      <c r="AG30" s="14">
        <f>AG29</f>
        <v>-21.733261452014769</v>
      </c>
    </row>
    <row r="31" spans="1:33">
      <c r="A31" s="6">
        <f>ΤΟΜΗ_1!A31</f>
        <v>5295.1495110100004</v>
      </c>
      <c r="B31" s="6">
        <f>ΤΟΜΗ_1!B31</f>
        <v>668.46306900000002</v>
      </c>
      <c r="C31" s="6">
        <f>ΤΟΜΗ_1!C31</f>
        <v>21672.090247299999</v>
      </c>
      <c r="D31" s="6">
        <f>ΤΟΜΗ_1!D31</f>
        <v>-4.6206119209600001</v>
      </c>
      <c r="E31">
        <f>ΤΟΜΗ_1!E31</f>
        <v>1.8959631592877515</v>
      </c>
      <c r="F31">
        <f>ΤΟΜΗ_1!F31</f>
        <v>-6.5165750802477511</v>
      </c>
      <c r="G31">
        <f t="shared" si="0"/>
        <v>24460.892352529001</v>
      </c>
      <c r="H31">
        <f t="shared" si="1"/>
        <v>-1.9081444473902365</v>
      </c>
      <c r="I31">
        <f t="shared" si="2"/>
        <v>1.9081444473902365</v>
      </c>
      <c r="J31">
        <f t="shared" si="3"/>
        <v>-1.9081444473902365</v>
      </c>
      <c r="K31">
        <f t="shared" si="4"/>
        <v>24460.892352529001</v>
      </c>
      <c r="V31" s="72"/>
      <c r="W31" s="40">
        <v>0.5</v>
      </c>
      <c r="X31" s="40">
        <f>X25</f>
        <v>30080.2865416235</v>
      </c>
      <c r="Y31" s="40">
        <f t="shared" ref="Y31" si="6">Y30</f>
        <v>-14.488840968009846</v>
      </c>
      <c r="Z31" s="40"/>
      <c r="AA31" s="40"/>
      <c r="AB31" s="41"/>
    </row>
    <row r="32" spans="1:33">
      <c r="A32" s="6">
        <f>ΤΟΜΗ_1!A32</f>
        <v>5559.29371644</v>
      </c>
      <c r="B32" s="6">
        <f>ΤΟΜΗ_1!B32</f>
        <v>766.36433333399998</v>
      </c>
      <c r="C32" s="6">
        <f>ΤΟΜΗ_1!C32</f>
        <v>22728.667068999999</v>
      </c>
      <c r="D32" s="6">
        <f>ΤΟΜΗ_1!D32</f>
        <v>-3.2888820861700001</v>
      </c>
      <c r="E32">
        <f>ΤΟΜΗ_1!E32</f>
        <v>1.9269681950683797</v>
      </c>
      <c r="F32">
        <f>ΤΟΜΗ_1!F32</f>
        <v>-5.2158502812383798</v>
      </c>
      <c r="G32">
        <f t="shared" si="0"/>
        <v>24460.892352529001</v>
      </c>
      <c r="H32">
        <f t="shared" si="1"/>
        <v>-1.9081444473902365</v>
      </c>
      <c r="I32">
        <f t="shared" si="2"/>
        <v>1.9081444473902365</v>
      </c>
      <c r="J32">
        <f t="shared" si="3"/>
        <v>-1.9081444473902365</v>
      </c>
      <c r="K32">
        <f t="shared" si="4"/>
        <v>24460.892352529001</v>
      </c>
      <c r="V32" s="42"/>
      <c r="W32" s="40"/>
      <c r="X32" s="40"/>
      <c r="Y32" s="40"/>
      <c r="Z32" s="40"/>
      <c r="AA32" s="40"/>
      <c r="AB32" s="41"/>
    </row>
    <row r="33" spans="1:32">
      <c r="A33" s="6">
        <f>ΤΟΜΗ_1!A33</f>
        <v>5645.3349913700004</v>
      </c>
      <c r="B33" s="6">
        <f>ΤΟΜΗ_1!B33</f>
        <v>798.64443971200001</v>
      </c>
      <c r="C33" s="6">
        <f>ΤΟΜΗ_1!C33</f>
        <v>23785.2438907</v>
      </c>
      <c r="D33" s="6">
        <f>ΤΟΜΗ_1!D33</f>
        <v>-1.5667387431199999</v>
      </c>
      <c r="E33">
        <f>ΤΟΜΗ_1!E33</f>
        <v>1.9579732308490081</v>
      </c>
      <c r="F33">
        <f>ΤΟΜΗ_1!F33</f>
        <v>-3.524711973969008</v>
      </c>
      <c r="G33">
        <f t="shared" si="0"/>
        <v>24460.892352529001</v>
      </c>
      <c r="H33">
        <f t="shared" si="1"/>
        <v>-1.9081444473902365</v>
      </c>
      <c r="I33">
        <f t="shared" si="2"/>
        <v>1.9081444473902365</v>
      </c>
      <c r="J33">
        <f t="shared" si="3"/>
        <v>-1.9081444473902365</v>
      </c>
      <c r="K33">
        <f t="shared" si="4"/>
        <v>24460.892352529001</v>
      </c>
      <c r="V33" s="72" t="s">
        <v>30</v>
      </c>
      <c r="W33" s="40">
        <v>0.75</v>
      </c>
      <c r="X33" s="40">
        <f>$C$606*Z33/1000</f>
        <v>35170.796571744402</v>
      </c>
      <c r="Y33" s="40">
        <f>W33*$AF$3</f>
        <v>-21.733261452014769</v>
      </c>
      <c r="Z33" s="40">
        <v>532</v>
      </c>
      <c r="AA33" s="40"/>
      <c r="AB33" s="41"/>
      <c r="AD33" s="28"/>
      <c r="AE33" s="28"/>
      <c r="AF33" s="28"/>
    </row>
    <row r="34" spans="1:32" ht="15" thickBot="1">
      <c r="A34" s="6">
        <f>ΤΟΜΗ_1!A34</f>
        <v>5823.4379218599997</v>
      </c>
      <c r="B34" s="6">
        <f>ΤΟΜΗ_1!B34</f>
        <v>855.885103663</v>
      </c>
      <c r="C34" s="6">
        <f>ΤΟΜΗ_1!C34</f>
        <v>24230.2503679</v>
      </c>
      <c r="D34" s="6">
        <f>ΤΟΜΗ_1!D34</f>
        <v>-0.81851614433200004</v>
      </c>
      <c r="E34">
        <f>ΤΟΜΗ_1!E34</f>
        <v>1.9710318570320031</v>
      </c>
      <c r="F34">
        <f>ΤΟΜΗ_1!F34</f>
        <v>-2.789548001364003</v>
      </c>
      <c r="G34">
        <f t="shared" si="0"/>
        <v>24460.892352529001</v>
      </c>
      <c r="H34">
        <f t="shared" si="1"/>
        <v>-1.9081444473902365</v>
      </c>
      <c r="I34">
        <f t="shared" si="2"/>
        <v>1.9081444473902365</v>
      </c>
      <c r="J34">
        <f t="shared" si="3"/>
        <v>-1.9081444473902365</v>
      </c>
      <c r="K34">
        <f t="shared" si="4"/>
        <v>24460.892352529001</v>
      </c>
      <c r="V34" s="73"/>
      <c r="W34" s="43">
        <v>0.75</v>
      </c>
      <c r="X34" s="43">
        <f>X30</f>
        <v>32592.486296748102</v>
      </c>
      <c r="Y34" s="43">
        <f t="shared" ref="Y34" si="7">Y33</f>
        <v>-21.733261452014769</v>
      </c>
      <c r="Z34" s="43"/>
      <c r="AA34" s="43"/>
      <c r="AB34" s="44"/>
    </row>
    <row r="35" spans="1:32">
      <c r="A35" s="6">
        <f>ΤΟΜΗ_1!A35</f>
        <v>6087.5821272900002</v>
      </c>
      <c r="B35" s="6">
        <f>ΤΟΜΗ_1!B35</f>
        <v>952.85707904399999</v>
      </c>
      <c r="C35" s="6">
        <f>ΤΟΜΗ_1!C35</f>
        <v>24841.8207124</v>
      </c>
      <c r="D35" s="6">
        <f>ΤΟΜΗ_1!D35</f>
        <v>8.0833819239400001E-2</v>
      </c>
      <c r="E35">
        <f>ΤΟΜΗ_1!E35</f>
        <v>1.9889782666296365</v>
      </c>
      <c r="F35">
        <f>ΤΟΜΗ_1!F35</f>
        <v>-1.9081444473902365</v>
      </c>
      <c r="G35">
        <f t="shared" ref="G35:G66" si="8">IF(C35&lt;&gt;"",IF(C35&lt;$R$1,IF(G34&gt;$R$1,$R$2,$R$1),IF(C35&gt;$R$2,$R$2,C35)),"")</f>
        <v>24841.8207124</v>
      </c>
      <c r="H35">
        <f t="shared" si="1"/>
        <v>-1.9081444473902365</v>
      </c>
      <c r="I35">
        <f t="shared" si="2"/>
        <v>1.9081444473902365</v>
      </c>
      <c r="J35">
        <f t="shared" si="3"/>
        <v>-1.9081444473902365</v>
      </c>
      <c r="K35">
        <f t="shared" si="4"/>
        <v>24841.8207124</v>
      </c>
    </row>
    <row r="36" spans="1:32">
      <c r="A36" s="6">
        <f>ΤΟΜΗ_1!A36</f>
        <v>6351.72633271</v>
      </c>
      <c r="B36" s="6">
        <f>ΤΟΜΗ_1!B36</f>
        <v>1049.1306838400001</v>
      </c>
      <c r="C36" s="6">
        <f>ΤΟΜΗ_1!C36</f>
        <v>25898.3975341</v>
      </c>
      <c r="D36" s="6">
        <f>ΤΟΜΗ_1!D36</f>
        <v>1.4027777777699999</v>
      </c>
      <c r="E36">
        <f>ΤΟΜΗ_1!E36</f>
        <v>2.0199833024102647</v>
      </c>
      <c r="F36">
        <f>ΤΟΜΗ_1!F36</f>
        <v>-0.61720552464026479</v>
      </c>
      <c r="G36">
        <f t="shared" si="8"/>
        <v>25898.3975341</v>
      </c>
      <c r="H36">
        <f t="shared" si="1"/>
        <v>-0.61720552464026479</v>
      </c>
      <c r="I36">
        <f t="shared" si="2"/>
        <v>0.61720552464026479</v>
      </c>
      <c r="J36">
        <f t="shared" si="3"/>
        <v>-0.61720552464026479</v>
      </c>
      <c r="K36">
        <f t="shared" si="4"/>
        <v>25898.3975341</v>
      </c>
      <c r="V36" s="47">
        <f>MIN(G3:G605)-5000</f>
        <v>19460.892352529001</v>
      </c>
      <c r="W36" s="47">
        <v>0</v>
      </c>
      <c r="X36" s="48"/>
      <c r="Y36" s="48"/>
      <c r="Z36" s="48"/>
      <c r="AB36" s="45">
        <f>MAX(G3:G605)+2500</f>
        <v>62065.578404401705</v>
      </c>
      <c r="AC36" s="45">
        <v>0</v>
      </c>
      <c r="AD36" s="46"/>
      <c r="AE36" s="46"/>
      <c r="AF36" s="46"/>
    </row>
    <row r="37" spans="1:32">
      <c r="A37" s="6">
        <f>ΤΟΜΗ_1!A37</f>
        <v>6419.7064653899997</v>
      </c>
      <c r="B37" s="6">
        <f>ΤΟΜΗ_1!B37</f>
        <v>1070.1627483499999</v>
      </c>
      <c r="C37" s="6">
        <f>ΤΟΜΗ_1!C37</f>
        <v>26954.974355800001</v>
      </c>
      <c r="D37" s="6">
        <f>ΤΟΜΗ_1!D37</f>
        <v>2.0448885649499999</v>
      </c>
      <c r="E37">
        <f>ΤΟΜΗ_1!E37</f>
        <v>2.0509883381908933</v>
      </c>
      <c r="F37">
        <f>ΤΟΜΗ_1!F37</f>
        <v>-6.0997732408933913E-3</v>
      </c>
      <c r="G37">
        <f t="shared" si="8"/>
        <v>26954.974355800001</v>
      </c>
      <c r="H37">
        <f t="shared" si="1"/>
        <v>-6.0997732408933913E-3</v>
      </c>
      <c r="I37">
        <f t="shared" si="2"/>
        <v>6.0997732408933913E-3</v>
      </c>
      <c r="J37">
        <f t="shared" si="3"/>
        <v>-6.0997732408933913E-3</v>
      </c>
      <c r="K37">
        <f t="shared" si="4"/>
        <v>26954.974355800001</v>
      </c>
      <c r="V37" s="47">
        <f>MIN(G3:G605)-1000</f>
        <v>23460.892352529001</v>
      </c>
      <c r="W37" s="47">
        <v>0</v>
      </c>
      <c r="X37" s="48"/>
      <c r="Y37" s="48"/>
      <c r="Z37" s="48"/>
      <c r="AB37" s="45">
        <f>MAX(G3:G605)+1500</f>
        <v>61065.578404401705</v>
      </c>
      <c r="AC37" s="45">
        <v>0</v>
      </c>
      <c r="AD37" s="46"/>
      <c r="AE37" s="46"/>
      <c r="AF37" s="46"/>
    </row>
    <row r="38" spans="1:32">
      <c r="A38" s="6">
        <f>ΤΟΜΗ_1!A38</f>
        <v>6615.8705381399996</v>
      </c>
      <c r="B38" s="6">
        <f>ΤΟΜΗ_1!B38</f>
        <v>1141.6774395899999</v>
      </c>
      <c r="C38" s="6">
        <f>ΤΟΜΗ_1!C38</f>
        <v>27327.736263999999</v>
      </c>
      <c r="D38" s="6">
        <f>ΤΟΜΗ_1!D38</f>
        <v>2.0649653371299999</v>
      </c>
      <c r="E38">
        <f>ΤΟΜΗ_1!E38</f>
        <v>2.0619269619275</v>
      </c>
      <c r="F38">
        <f>ΤΟΜΗ_1!F38</f>
        <v>3.0383752024998323E-3</v>
      </c>
      <c r="G38">
        <f t="shared" si="8"/>
        <v>27327.736263999999</v>
      </c>
      <c r="H38">
        <f t="shared" si="1"/>
        <v>3.0383752024998323E-3</v>
      </c>
      <c r="I38">
        <f t="shared" si="2"/>
        <v>3.0383752024998323E-3</v>
      </c>
      <c r="J38">
        <f t="shared" si="3"/>
        <v>3.0383752024998323E-3</v>
      </c>
      <c r="K38">
        <f t="shared" si="4"/>
        <v>27327.736263999999</v>
      </c>
      <c r="V38" s="47">
        <f>$C$606*X38/1000</f>
        <v>28163.081465344203</v>
      </c>
      <c r="W38" s="47">
        <v>-0.75</v>
      </c>
      <c r="X38" s="48">
        <v>426</v>
      </c>
      <c r="Y38" s="48"/>
      <c r="Z38" s="48"/>
      <c r="AB38" s="45">
        <f>$C$606*AD38/1000</f>
        <v>53747.852655692099</v>
      </c>
      <c r="AC38" s="45">
        <v>-0.75</v>
      </c>
      <c r="AD38" s="46">
        <v>813</v>
      </c>
      <c r="AE38" s="46"/>
      <c r="AF38" s="46"/>
    </row>
    <row r="39" spans="1:32">
      <c r="A39" s="6">
        <f>ΤΟΜΗ_1!A39</f>
        <v>6880.0147435600002</v>
      </c>
      <c r="B39" s="6">
        <f>ΤΟΜΗ_1!B39</f>
        <v>1116.6537091</v>
      </c>
      <c r="C39" s="6">
        <f>ΤΟΜΗ_1!C39</f>
        <v>28011.551177500001</v>
      </c>
      <c r="D39" s="6">
        <f>ΤΟΜΗ_1!D39</f>
        <v>2.0914193391599998</v>
      </c>
      <c r="E39">
        <f>ΤΟΜΗ_1!E39</f>
        <v>2.0819933739715215</v>
      </c>
      <c r="F39">
        <f>ΤΟΜΗ_1!F39</f>
        <v>9.4259651884782691E-3</v>
      </c>
      <c r="G39">
        <f t="shared" si="8"/>
        <v>28011.551177500001</v>
      </c>
      <c r="H39">
        <f t="shared" si="1"/>
        <v>9.4259651884782691E-3</v>
      </c>
      <c r="I39">
        <f t="shared" si="2"/>
        <v>9.4259651884782691E-3</v>
      </c>
      <c r="J39">
        <f t="shared" si="3"/>
        <v>9.4259651884782691E-3</v>
      </c>
      <c r="K39">
        <f t="shared" si="4"/>
        <v>28011.551177500001</v>
      </c>
      <c r="V39" s="47">
        <f>$C$606*X39/1000</f>
        <v>32724.707336491501</v>
      </c>
      <c r="W39" s="47">
        <f>Y30</f>
        <v>-14.488840968009846</v>
      </c>
      <c r="X39" s="48">
        <v>495</v>
      </c>
      <c r="Y39" s="48"/>
      <c r="Z39" s="48"/>
      <c r="AB39" s="45">
        <f>$C$606*AD39/1000</f>
        <v>49516.779383903304</v>
      </c>
      <c r="AC39" s="45">
        <f>Y30</f>
        <v>-14.488840968009846</v>
      </c>
      <c r="AD39" s="46">
        <v>749</v>
      </c>
      <c r="AE39" s="46"/>
      <c r="AF39" s="46"/>
    </row>
    <row r="40" spans="1:32">
      <c r="A40" s="6">
        <f>ΤΟΜΗ_1!A40</f>
        <v>7144.1589489799999</v>
      </c>
      <c r="B40" s="6">
        <f>ΤΟΜΗ_1!B40</f>
        <v>967.20422222399998</v>
      </c>
      <c r="C40" s="6">
        <f>ΤΟΜΗ_1!C40</f>
        <v>29068.127999200002</v>
      </c>
      <c r="D40" s="6">
        <f>ΤΟΜΗ_1!D40</f>
        <v>-0.100959669581</v>
      </c>
      <c r="E40">
        <f>ΤΟΜΗ_1!E40</f>
        <v>2.1129984097521497</v>
      </c>
      <c r="F40">
        <f>ΤΟΜΗ_1!F40</f>
        <v>-2.2139580793331497</v>
      </c>
      <c r="G40">
        <f t="shared" si="8"/>
        <v>29068.127999200002</v>
      </c>
      <c r="H40">
        <f t="shared" si="1"/>
        <v>-2.2139580793331497</v>
      </c>
      <c r="I40">
        <f t="shared" si="2"/>
        <v>2.2139580793331497</v>
      </c>
      <c r="J40">
        <f t="shared" si="3"/>
        <v>-2.2139580793331497</v>
      </c>
      <c r="K40">
        <f t="shared" si="4"/>
        <v>29068.127999200002</v>
      </c>
      <c r="V40" s="47">
        <f>$C$606*X40/1000</f>
        <v>39600.201403148298</v>
      </c>
      <c r="W40" s="47">
        <f>W42+0.75</f>
        <v>-28.227681936019692</v>
      </c>
      <c r="X40" s="48">
        <v>599</v>
      </c>
      <c r="Y40" s="48"/>
      <c r="Z40" s="48"/>
      <c r="AB40" s="45">
        <f>$C$606*AD40/1000</f>
        <v>43302.390515963503</v>
      </c>
      <c r="AC40" s="45">
        <f>W42+0.75</f>
        <v>-28.227681936019692</v>
      </c>
      <c r="AD40" s="46">
        <v>655</v>
      </c>
      <c r="AE40" s="46"/>
      <c r="AF40" s="46"/>
    </row>
    <row r="41" spans="1:32">
      <c r="A41" s="6">
        <f>ΤΟΜΗ_1!A41</f>
        <v>7194.07793941</v>
      </c>
      <c r="B41" s="6">
        <f>ΤΟΜΗ_1!B41</f>
        <v>941.90022885200005</v>
      </c>
      <c r="C41" s="6">
        <f>ΤΟΜΗ_1!C41</f>
        <v>30124.704820899999</v>
      </c>
      <c r="D41" s="6">
        <f>ΤΟΜΗ_1!D41</f>
        <v>-4.0854368318700001</v>
      </c>
      <c r="E41">
        <f>ΤΟΜΗ_1!E41</f>
        <v>2.1440034455327783</v>
      </c>
      <c r="F41">
        <f>ΤΟΜΗ_1!F41</f>
        <v>-6.2294402774027784</v>
      </c>
      <c r="G41">
        <f t="shared" si="8"/>
        <v>30124.704820899999</v>
      </c>
      <c r="H41">
        <f t="shared" si="1"/>
        <v>-6.2294402774027784</v>
      </c>
      <c r="I41">
        <f t="shared" si="2"/>
        <v>6.2294402774027784</v>
      </c>
      <c r="J41">
        <f t="shared" si="3"/>
        <v>-6.2294402774027784</v>
      </c>
      <c r="K41">
        <f t="shared" si="4"/>
        <v>30124.704820899999</v>
      </c>
      <c r="V41" s="47">
        <f>MAX(G3:G605)+1500</f>
        <v>61065.578404401705</v>
      </c>
      <c r="W41" s="47">
        <f>AF3</f>
        <v>-28.977681936019692</v>
      </c>
      <c r="X41" s="48"/>
      <c r="Y41" s="48"/>
      <c r="Z41" s="48"/>
      <c r="AB41" s="45">
        <f>MIN(G3:G605)-1000</f>
        <v>23460.892352529001</v>
      </c>
      <c r="AC41" s="45">
        <f>AF3</f>
        <v>-28.977681936019692</v>
      </c>
      <c r="AD41" s="46"/>
      <c r="AE41" s="46"/>
      <c r="AF41" s="46"/>
    </row>
    <row r="42" spans="1:32">
      <c r="A42" s="6">
        <f>ΤΟΜΗ_1!A42</f>
        <v>7408.3031544100004</v>
      </c>
      <c r="B42" s="6">
        <f>ΤΟΜΗ_1!B42</f>
        <v>864.00065986000004</v>
      </c>
      <c r="C42" s="6">
        <f>ΤΟΜΗ_1!C42</f>
        <v>30425.222160000001</v>
      </c>
      <c r="D42" s="6">
        <f>ΤΟΜΗ_1!D42</f>
        <v>-5.1638570750400001</v>
      </c>
      <c r="E42">
        <f>ΤΟΜΗ_1!E42</f>
        <v>2.1528220668200624</v>
      </c>
      <c r="F42">
        <f>ΤΟΜΗ_1!F42</f>
        <v>-7.3166791418600621</v>
      </c>
      <c r="G42">
        <f t="shared" si="8"/>
        <v>30425.222160000001</v>
      </c>
      <c r="H42">
        <f t="shared" si="1"/>
        <v>-7.3166791418600621</v>
      </c>
      <c r="I42">
        <f t="shared" si="2"/>
        <v>7.3166791418600621</v>
      </c>
      <c r="J42">
        <f t="shared" si="3"/>
        <v>-7.3166791418600621</v>
      </c>
      <c r="K42">
        <f t="shared" si="4"/>
        <v>30425.222160000001</v>
      </c>
      <c r="V42" s="47">
        <f>MAX(G3:G605)+2500</f>
        <v>62065.578404401705</v>
      </c>
      <c r="W42" s="47">
        <f>AF3</f>
        <v>-28.977681936019692</v>
      </c>
      <c r="X42" s="48"/>
      <c r="Y42" s="48"/>
      <c r="Z42" s="48"/>
      <c r="AB42" s="45">
        <f>MIN(G3:G605)-5000</f>
        <v>19460.892352529001</v>
      </c>
      <c r="AC42" s="45">
        <f>AF3</f>
        <v>-28.977681936019692</v>
      </c>
      <c r="AD42" s="46"/>
      <c r="AE42" s="46"/>
      <c r="AF42" s="46"/>
    </row>
    <row r="43" spans="1:32" ht="15" thickBot="1">
      <c r="A43" s="6">
        <f>ΤΟΜΗ_1!A43</f>
        <v>7672.4473598300001</v>
      </c>
      <c r="B43" s="6">
        <f>ΤΟΜΗ_1!B43</f>
        <v>787.13221250200002</v>
      </c>
      <c r="C43" s="6">
        <f>ΤΟΜΗ_1!C43</f>
        <v>31181.281642599999</v>
      </c>
      <c r="D43" s="6">
        <f>ΤΟΜΗ_1!D43</f>
        <v>-7.9673237771299998</v>
      </c>
      <c r="E43">
        <f>ΤΟΜΗ_1!E43</f>
        <v>2.1750084813134065</v>
      </c>
      <c r="F43">
        <f>ΤΟΜΗ_1!F43</f>
        <v>-10.142332258443407</v>
      </c>
      <c r="G43">
        <f t="shared" si="8"/>
        <v>31181.281642599999</v>
      </c>
      <c r="H43">
        <f t="shared" si="1"/>
        <v>-10.142332258443407</v>
      </c>
      <c r="I43">
        <f t="shared" si="2"/>
        <v>10.142332258443407</v>
      </c>
      <c r="J43">
        <f t="shared" si="3"/>
        <v>-10.142332258443407</v>
      </c>
      <c r="K43">
        <f t="shared" si="4"/>
        <v>31181.281642599999</v>
      </c>
    </row>
    <row r="44" spans="1:32" ht="16.5">
      <c r="A44" s="6">
        <f>ΤΟΜΗ_1!A44</f>
        <v>7936.5915652599997</v>
      </c>
      <c r="B44" s="6">
        <f>ΤΟΜΗ_1!B44</f>
        <v>737.06709912400004</v>
      </c>
      <c r="C44" s="6">
        <f>ΤΟΜΗ_1!C44</f>
        <v>32237.858464299999</v>
      </c>
      <c r="D44" s="6">
        <f>ΤΟΜΗ_1!D44</f>
        <v>-11.3642084548</v>
      </c>
      <c r="E44">
        <f>ΤΟΜΗ_1!E44</f>
        <v>2.2060135170940347</v>
      </c>
      <c r="F44">
        <f>ΤΟΜΗ_1!F44</f>
        <v>-13.570221971894036</v>
      </c>
      <c r="G44">
        <f t="shared" si="8"/>
        <v>32237.858464299999</v>
      </c>
      <c r="H44">
        <f t="shared" si="1"/>
        <v>-13.570221971894036</v>
      </c>
      <c r="I44">
        <f t="shared" si="2"/>
        <v>13.570221971894036</v>
      </c>
      <c r="J44">
        <f t="shared" si="3"/>
        <v>-13.570221971894036</v>
      </c>
      <c r="K44">
        <f t="shared" si="4"/>
        <v>32237.858464299999</v>
      </c>
      <c r="P44" s="9" t="s">
        <v>21</v>
      </c>
      <c r="Q44" s="25" t="s">
        <v>21</v>
      </c>
      <c r="R44" s="25">
        <f>((AF26+AF27)/2)-(ABS(AF26-AF27)/5)</f>
        <v>21455.646192546672</v>
      </c>
      <c r="S44" s="10">
        <f>Y30</f>
        <v>-14.488840968009846</v>
      </c>
    </row>
    <row r="45" spans="1:32" ht="16.5">
      <c r="A45" s="6">
        <f>ΤΟΜΗ_1!A45</f>
        <v>7968.4494134300003</v>
      </c>
      <c r="B45" s="6">
        <f>ΤΟΜΗ_1!B45</f>
        <v>731.29881860499995</v>
      </c>
      <c r="C45" s="6">
        <f>ΤΟΜΗ_1!C45</f>
        <v>33294.435286</v>
      </c>
      <c r="D45" s="6">
        <f>ΤΟΜΗ_1!D45</f>
        <v>-14.2970487528</v>
      </c>
      <c r="E45">
        <f>ΤΟΜΗ_1!E45</f>
        <v>2.2370185528746633</v>
      </c>
      <c r="F45">
        <f>ΤΟΜΗ_1!F45</f>
        <v>-16.534067305674665</v>
      </c>
      <c r="G45">
        <f t="shared" si="8"/>
        <v>33294.435286</v>
      </c>
      <c r="H45">
        <f t="shared" si="1"/>
        <v>-16.534067305674665</v>
      </c>
      <c r="I45">
        <f t="shared" si="2"/>
        <v>16.534067305674665</v>
      </c>
      <c r="J45">
        <f t="shared" si="3"/>
        <v>-16.534067305674665</v>
      </c>
      <c r="K45">
        <f t="shared" si="4"/>
        <v>33294.435286</v>
      </c>
      <c r="P45" s="11" t="s">
        <v>14</v>
      </c>
      <c r="Q45" s="28" t="s">
        <v>13</v>
      </c>
      <c r="R45" s="28">
        <f>(X27+X28)/2</f>
        <v>31468.607458929204</v>
      </c>
      <c r="S45" s="12">
        <f>Y27</f>
        <v>-7.2444204840049231</v>
      </c>
    </row>
    <row r="46" spans="1:32" ht="16.5">
      <c r="A46" s="6">
        <f>ΤΟΜΗ_1!A46</f>
        <v>8200.7357706799994</v>
      </c>
      <c r="B46" s="6">
        <f>ΤΟΜΗ_1!B46</f>
        <v>696.32166763600003</v>
      </c>
      <c r="C46" s="6">
        <f>ΤΟΜΗ_1!C46</f>
        <v>33522.708056099997</v>
      </c>
      <c r="D46" s="6">
        <f>ΤΟΜΗ_1!D46</f>
        <v>-14.9674197531</v>
      </c>
      <c r="E46">
        <f>ΤΟΜΗ_1!E46</f>
        <v>2.2437171717155593</v>
      </c>
      <c r="F46">
        <f>ΤΟΜΗ_1!F46</f>
        <v>-17.211136924815559</v>
      </c>
      <c r="G46">
        <f t="shared" si="8"/>
        <v>33522.708056099997</v>
      </c>
      <c r="H46">
        <f t="shared" si="1"/>
        <v>-17.211136924815559</v>
      </c>
      <c r="I46">
        <f t="shared" si="2"/>
        <v>17.211136924815559</v>
      </c>
      <c r="J46">
        <f t="shared" si="3"/>
        <v>-17.211136924815559</v>
      </c>
      <c r="K46">
        <f t="shared" si="4"/>
        <v>33522.708056099997</v>
      </c>
      <c r="P46" s="11" t="s">
        <v>15</v>
      </c>
      <c r="Q46" s="28" t="s">
        <v>24</v>
      </c>
      <c r="R46" s="28">
        <f>(X33+X34)/2</f>
        <v>33881.641434246252</v>
      </c>
      <c r="S46" s="12">
        <f>Y33</f>
        <v>-21.733261452014769</v>
      </c>
    </row>
    <row r="47" spans="1:32" ht="16.5">
      <c r="A47" s="6">
        <f>ΤΟΜΗ_1!A47</f>
        <v>8464.8799761099999</v>
      </c>
      <c r="B47" s="6">
        <f>ΤΟΜΗ_1!B47</f>
        <v>655.63042921700003</v>
      </c>
      <c r="C47" s="6">
        <f>ΤΟΜΗ_1!C47</f>
        <v>34351.0121077</v>
      </c>
      <c r="D47" s="6">
        <f>ΤΟΜΗ_1!D47</f>
        <v>-17.466226919299999</v>
      </c>
      <c r="E47">
        <f>ΤΟΜΗ_1!E47</f>
        <v>2.268023588655292</v>
      </c>
      <c r="F47">
        <f>ΤΟΜΗ_1!F47</f>
        <v>-19.734250507955291</v>
      </c>
      <c r="G47">
        <f t="shared" si="8"/>
        <v>34351.0121077</v>
      </c>
      <c r="H47">
        <f t="shared" si="1"/>
        <v>-19.734250507955291</v>
      </c>
      <c r="I47">
        <f t="shared" si="2"/>
        <v>19.734250507955291</v>
      </c>
      <c r="J47">
        <f t="shared" si="3"/>
        <v>-19.734250507955291</v>
      </c>
      <c r="K47">
        <f t="shared" si="4"/>
        <v>34351.0121077</v>
      </c>
      <c r="P47" s="11" t="s">
        <v>22</v>
      </c>
      <c r="Q47" s="28" t="s">
        <v>22</v>
      </c>
      <c r="R47" s="28">
        <f>((AF20+AF21)/2)-(ABS(AF20-AF21)/5)</f>
        <v>25069.109135348641</v>
      </c>
      <c r="S47" s="12">
        <f>S45</f>
        <v>-7.2444204840049231</v>
      </c>
    </row>
    <row r="48" spans="1:32" ht="16.5">
      <c r="A48" s="6">
        <f>ΤΟΜΗ_1!A48</f>
        <v>8729.0241815299996</v>
      </c>
      <c r="B48" s="6">
        <f>ΤΟΜΗ_1!B48</f>
        <v>636.82454129999996</v>
      </c>
      <c r="C48" s="6">
        <f>ΤΟΜΗ_1!C48</f>
        <v>35407.588929400001</v>
      </c>
      <c r="D48" s="6">
        <f>ΤΟΜΗ_1!D48</f>
        <v>-20.160430191100001</v>
      </c>
      <c r="E48">
        <f>ΤΟΜΗ_1!E48</f>
        <v>2.2990286244359197</v>
      </c>
      <c r="F48">
        <f>ΤΟΜΗ_1!F48</f>
        <v>-22.459458815535921</v>
      </c>
      <c r="G48">
        <f t="shared" si="8"/>
        <v>35407.588929400001</v>
      </c>
      <c r="H48">
        <f t="shared" si="1"/>
        <v>-22.459458815535921</v>
      </c>
      <c r="I48">
        <f t="shared" si="2"/>
        <v>22.459458815535921</v>
      </c>
      <c r="J48">
        <f t="shared" si="3"/>
        <v>-22.459458815535921</v>
      </c>
      <c r="K48">
        <f t="shared" si="4"/>
        <v>35407.588929400001</v>
      </c>
      <c r="P48" s="11" t="s">
        <v>23</v>
      </c>
      <c r="Q48" s="28" t="s">
        <v>23</v>
      </c>
      <c r="R48" s="28">
        <f>(SUM(AF26:AF27)/2)-ABS(AF26-AF27)/3</f>
        <v>17590.616922631751</v>
      </c>
      <c r="S48" s="12">
        <f>S46</f>
        <v>-21.733261452014769</v>
      </c>
    </row>
    <row r="49" spans="1:19" ht="17" thickBot="1">
      <c r="A49" s="6">
        <f>ΤΟΜΗ_1!A49</f>
        <v>8742.8208874499996</v>
      </c>
      <c r="B49" s="6">
        <f>ΤΟΜΗ_1!B49</f>
        <v>635.93253181</v>
      </c>
      <c r="C49" s="6">
        <f>ΤΟΜΗ_1!C49</f>
        <v>36464.165751100001</v>
      </c>
      <c r="D49" s="6">
        <f>ΤΟΜΗ_1!D49</f>
        <v>-22.4790599287</v>
      </c>
      <c r="E49">
        <f>ΤΟΜΗ_1!E49</f>
        <v>2.3300336602165483</v>
      </c>
      <c r="F49">
        <f>ΤΟΜΗ_1!F49</f>
        <v>-24.809093588916546</v>
      </c>
      <c r="G49">
        <f t="shared" si="8"/>
        <v>36464.165751100001</v>
      </c>
      <c r="H49">
        <f t="shared" si="1"/>
        <v>-24.809093588916546</v>
      </c>
      <c r="I49">
        <f t="shared" si="2"/>
        <v>24.809093588916546</v>
      </c>
      <c r="J49">
        <f t="shared" si="3"/>
        <v>-24.809093588916546</v>
      </c>
      <c r="K49">
        <f t="shared" si="4"/>
        <v>36464.165751100001</v>
      </c>
      <c r="P49" s="13" t="s">
        <v>16</v>
      </c>
      <c r="Q49" s="31" t="s">
        <v>16</v>
      </c>
      <c r="R49" s="31">
        <f>SUM(AF26:AF27)/2</f>
        <v>27253.19009741905</v>
      </c>
      <c r="S49" s="14">
        <f>AF3</f>
        <v>-28.977681936019692</v>
      </c>
    </row>
    <row r="50" spans="1:19">
      <c r="A50" s="6">
        <f>ΤΟΜΗ_1!A50</f>
        <v>8993.1683869600001</v>
      </c>
      <c r="B50" s="6">
        <f>ΤΟΜΗ_1!B50</f>
        <v>626.41611207999995</v>
      </c>
      <c r="C50" s="6">
        <f>ΤΟΜΗ_1!C50</f>
        <v>36620.193952200003</v>
      </c>
      <c r="D50" s="6">
        <f>ΤΟΜΗ_1!D50</f>
        <v>-22.7330959164</v>
      </c>
      <c r="E50">
        <f>ΤΟΜΗ_1!E50</f>
        <v>2.3346122766110562</v>
      </c>
      <c r="F50">
        <f>ΤΟΜΗ_1!F50</f>
        <v>-25.067708193011057</v>
      </c>
      <c r="G50">
        <f t="shared" si="8"/>
        <v>36620.193952200003</v>
      </c>
      <c r="H50">
        <f t="shared" si="1"/>
        <v>-25.067708193011057</v>
      </c>
      <c r="I50">
        <f t="shared" si="2"/>
        <v>25.067708193011057</v>
      </c>
      <c r="J50">
        <f t="shared" si="3"/>
        <v>-25.067708193011057</v>
      </c>
      <c r="K50">
        <f t="shared" si="4"/>
        <v>36620.193952200003</v>
      </c>
    </row>
    <row r="51" spans="1:19">
      <c r="A51" s="6">
        <f>ΤΟΜΗ_1!A51</f>
        <v>9257.3125923799998</v>
      </c>
      <c r="B51" s="6">
        <f>ΤΟΜΗ_1!B51</f>
        <v>636.60432199299999</v>
      </c>
      <c r="C51" s="6">
        <f>ΤΟΜΗ_1!C51</f>
        <v>37520.742572800002</v>
      </c>
      <c r="D51" s="6">
        <f>ΤΟΜΗ_1!D51</f>
        <v>-24.240600907000001</v>
      </c>
      <c r="E51">
        <f>ΤΟΜΗ_1!E51</f>
        <v>2.361038695997177</v>
      </c>
      <c r="F51">
        <f>ΤΟΜΗ_1!F51</f>
        <v>-26.601639602997178</v>
      </c>
      <c r="G51">
        <f t="shared" si="8"/>
        <v>37520.742572800002</v>
      </c>
      <c r="H51">
        <f t="shared" si="1"/>
        <v>-26.601639602997178</v>
      </c>
      <c r="I51">
        <f t="shared" si="2"/>
        <v>26.601639602997178</v>
      </c>
      <c r="J51">
        <f t="shared" si="3"/>
        <v>-26.601639602997178</v>
      </c>
      <c r="K51">
        <f t="shared" si="4"/>
        <v>37520.742572800002</v>
      </c>
    </row>
    <row r="52" spans="1:19">
      <c r="A52" s="6">
        <f>ΤΟΜΗ_1!A52</f>
        <v>9517.1923614799998</v>
      </c>
      <c r="B52" s="6">
        <f>ΤΟΜΗ_1!B52</f>
        <v>681.85380247299997</v>
      </c>
      <c r="C52" s="6">
        <f>ΤΟΜΗ_1!C52</f>
        <v>38577.319394500002</v>
      </c>
      <c r="D52" s="6">
        <f>ΤΟΜΗ_1!D52</f>
        <v>-25.3835027535</v>
      </c>
      <c r="E52">
        <f>ΤΟΜΗ_1!E52</f>
        <v>2.3920437317778052</v>
      </c>
      <c r="F52">
        <f>ΤΟΜΗ_1!F52</f>
        <v>-27.775546485277804</v>
      </c>
      <c r="G52">
        <f t="shared" si="8"/>
        <v>38577.319394500002</v>
      </c>
      <c r="H52">
        <f t="shared" si="1"/>
        <v>-27.775546485277804</v>
      </c>
      <c r="I52">
        <f t="shared" si="2"/>
        <v>27.775546485277804</v>
      </c>
      <c r="J52">
        <f t="shared" si="3"/>
        <v>-27.775546485277804</v>
      </c>
      <c r="K52">
        <f t="shared" si="4"/>
        <v>38577.319394500002</v>
      </c>
    </row>
    <row r="53" spans="1:19">
      <c r="A53" s="6">
        <f>ΤΟΜΗ_1!A53</f>
        <v>9521.4567978100004</v>
      </c>
      <c r="B53" s="6">
        <f>ΤΟΜΗ_1!B53</f>
        <v>682.70337965299996</v>
      </c>
      <c r="C53" s="6">
        <f>ΤΟΜΗ_1!C53</f>
        <v>39633.896216200003</v>
      </c>
      <c r="D53" s="6">
        <f>ΤΟΜΗ_1!D53</f>
        <v>-26.011295918399998</v>
      </c>
      <c r="E53">
        <f>ΤΟΜΗ_1!E53</f>
        <v>2.4230487675584333</v>
      </c>
      <c r="F53">
        <f>ΤΟΜΗ_1!F53</f>
        <v>-28.434344685958433</v>
      </c>
      <c r="G53">
        <f t="shared" si="8"/>
        <v>39633.896216200003</v>
      </c>
      <c r="H53">
        <f t="shared" si="1"/>
        <v>-28.434344685958433</v>
      </c>
      <c r="I53">
        <f t="shared" si="2"/>
        <v>28.434344685958433</v>
      </c>
      <c r="J53">
        <f t="shared" si="3"/>
        <v>-28.434344685958433</v>
      </c>
      <c r="K53">
        <f t="shared" si="4"/>
        <v>39633.896216200003</v>
      </c>
    </row>
    <row r="54" spans="1:19">
      <c r="A54" s="6">
        <f>ΤΟΜΗ_1!A54</f>
        <v>9785.6010032300001</v>
      </c>
      <c r="B54" s="6">
        <f>ΤΟΜΗ_1!B54</f>
        <v>665.24402461499994</v>
      </c>
      <c r="C54" s="6">
        <f>ΤΟΜΗ_1!C54</f>
        <v>39717.679848300002</v>
      </c>
      <c r="D54" s="6">
        <f>ΤΟΜΗ_1!D54</f>
        <v>-26.0475735992</v>
      </c>
      <c r="E54">
        <f>ΤΟΜΗ_1!E54</f>
        <v>2.4255073815065531</v>
      </c>
      <c r="F54">
        <f>ΤΟΜΗ_1!F54</f>
        <v>-28.473080980706552</v>
      </c>
      <c r="G54">
        <f t="shared" si="8"/>
        <v>39717.679848300002</v>
      </c>
      <c r="H54">
        <f t="shared" si="1"/>
        <v>-28.473080980706552</v>
      </c>
      <c r="I54">
        <f t="shared" si="2"/>
        <v>28.473080980706552</v>
      </c>
      <c r="J54">
        <f t="shared" si="3"/>
        <v>-28.473080980706552</v>
      </c>
      <c r="K54">
        <f t="shared" si="4"/>
        <v>39717.679848300002</v>
      </c>
    </row>
    <row r="55" spans="1:19">
      <c r="A55" s="6">
        <f>ΤΟΜΗ_1!A55</f>
        <v>10049.7452087</v>
      </c>
      <c r="B55" s="6">
        <f>ΤΟΜΗ_1!B55</f>
        <v>626.57966310100005</v>
      </c>
      <c r="C55" s="6">
        <f>ΤΟΜΗ_1!C55</f>
        <v>40690.473037900003</v>
      </c>
      <c r="D55" s="6">
        <f>ΤΟΜΗ_1!D55</f>
        <v>-26.4339251701</v>
      </c>
      <c r="E55">
        <f>ΤΟΜΗ_1!E55</f>
        <v>2.454053803339062</v>
      </c>
      <c r="F55">
        <f>ΤΟΜΗ_1!F55</f>
        <v>-28.887978973439061</v>
      </c>
      <c r="G55">
        <f t="shared" si="8"/>
        <v>40690.473037900003</v>
      </c>
      <c r="H55">
        <f t="shared" si="1"/>
        <v>-28.887978973439061</v>
      </c>
      <c r="I55">
        <f t="shared" si="2"/>
        <v>28.887978973439061</v>
      </c>
      <c r="J55">
        <f t="shared" si="3"/>
        <v>-28.887978973439061</v>
      </c>
      <c r="K55">
        <f t="shared" si="4"/>
        <v>40690.473037900003</v>
      </c>
    </row>
    <row r="56" spans="1:19">
      <c r="A56" s="6">
        <f>ΤΟΜΗ_1!A56</f>
        <v>10291.563835499999</v>
      </c>
      <c r="B56" s="6">
        <f>ΤΟΜΗ_1!B56</f>
        <v>702.91193163299999</v>
      </c>
      <c r="C56" s="6">
        <f>ΤΟΜΗ_1!C56</f>
        <v>41747.049859600003</v>
      </c>
      <c r="D56" s="6">
        <f>ΤΟΜΗ_1!D56</f>
        <v>-26.492623096900001</v>
      </c>
      <c r="E56">
        <f>ΤΟΜΗ_1!E56</f>
        <v>2.4850588391196902</v>
      </c>
      <c r="F56">
        <f>ΤΟΜΗ_1!F56</f>
        <v>-28.977681936019692</v>
      </c>
      <c r="G56">
        <f t="shared" si="8"/>
        <v>41747.049859600003</v>
      </c>
      <c r="H56">
        <f t="shared" si="1"/>
        <v>-28.977681936019692</v>
      </c>
      <c r="I56">
        <f t="shared" si="2"/>
        <v>28.977681936019692</v>
      </c>
      <c r="J56">
        <f t="shared" si="3"/>
        <v>-28.977681936019692</v>
      </c>
      <c r="K56">
        <f t="shared" si="4"/>
        <v>41747.049859600003</v>
      </c>
    </row>
    <row r="57" spans="1:19">
      <c r="A57" s="6">
        <f>ΤΟΜΗ_1!A57</f>
        <v>10313.8894141</v>
      </c>
      <c r="B57" s="6">
        <f>ΤΟΜΗ_1!B57</f>
        <v>708.14466634300004</v>
      </c>
      <c r="C57" s="6">
        <f>ΤΟΜΗ_1!C57</f>
        <v>42803.626681299997</v>
      </c>
      <c r="D57" s="6">
        <f>ΤΟΜΗ_1!D57</f>
        <v>-26.276385811499999</v>
      </c>
      <c r="E57">
        <f>ΤΟΜΗ_1!E57</f>
        <v>2.5160638749003184</v>
      </c>
      <c r="F57">
        <f>ΤΟΜΗ_1!F57</f>
        <v>-28.792449686400317</v>
      </c>
      <c r="G57">
        <f t="shared" si="8"/>
        <v>42803.626681299997</v>
      </c>
      <c r="H57">
        <f t="shared" si="1"/>
        <v>-28.792449686400317</v>
      </c>
      <c r="I57">
        <f t="shared" si="2"/>
        <v>28.792449686400317</v>
      </c>
      <c r="J57">
        <f t="shared" si="3"/>
        <v>-28.792449686400317</v>
      </c>
      <c r="K57">
        <f t="shared" si="4"/>
        <v>42803.626681299997</v>
      </c>
    </row>
    <row r="58" spans="1:19">
      <c r="A58" s="6">
        <f>ΤΟΜΗ_1!A58</f>
        <v>10578.0336195</v>
      </c>
      <c r="B58" s="6">
        <f>ΤΟΜΗ_1!B58</f>
        <v>748.95257725900001</v>
      </c>
      <c r="C58" s="6">
        <f>ΤΟΜΗ_1!C58</f>
        <v>42815.165744400001</v>
      </c>
      <c r="D58" s="6">
        <f>ΤΟΜΗ_1!D58</f>
        <v>-26.266601614399999</v>
      </c>
      <c r="E58">
        <f>ΤΟΜΗ_1!E58</f>
        <v>2.51640248640205</v>
      </c>
      <c r="F58">
        <f>ΤΟΜΗ_1!F58</f>
        <v>-28.783004100802049</v>
      </c>
      <c r="G58">
        <f t="shared" si="8"/>
        <v>42815.165744400001</v>
      </c>
      <c r="H58">
        <f t="shared" si="1"/>
        <v>-28.783004100802049</v>
      </c>
      <c r="I58">
        <f t="shared" si="2"/>
        <v>28.783004100802049</v>
      </c>
      <c r="J58">
        <f t="shared" si="3"/>
        <v>-28.783004100802049</v>
      </c>
      <c r="K58">
        <f t="shared" si="4"/>
        <v>42815.165744400001</v>
      </c>
    </row>
    <row r="59" spans="1:19">
      <c r="A59" s="6">
        <f>ΤΟΜΗ_1!A59</f>
        <v>10842.1778249</v>
      </c>
      <c r="B59" s="6">
        <f>ΤΟΜΗ_1!B59</f>
        <v>777.54987107099998</v>
      </c>
      <c r="C59" s="6">
        <f>ΤΟΜΗ_1!C59</f>
        <v>43860.203502999997</v>
      </c>
      <c r="D59" s="6">
        <f>ΤΟΜΗ_1!D59</f>
        <v>-25.361937641699999</v>
      </c>
      <c r="E59">
        <f>ΤΟΜΗ_1!E59</f>
        <v>2.547068910680947</v>
      </c>
      <c r="F59">
        <f>ΤΟΜΗ_1!F59</f>
        <v>-27.909006552380944</v>
      </c>
      <c r="G59">
        <f t="shared" si="8"/>
        <v>43860.203502999997</v>
      </c>
      <c r="H59">
        <f t="shared" si="1"/>
        <v>-27.909006552380944</v>
      </c>
      <c r="I59">
        <f t="shared" si="2"/>
        <v>27.909006552380944</v>
      </c>
      <c r="J59">
        <f t="shared" si="3"/>
        <v>-27.909006552380944</v>
      </c>
      <c r="K59">
        <f t="shared" si="4"/>
        <v>43860.203502999997</v>
      </c>
    </row>
    <row r="60" spans="1:19">
      <c r="A60" s="6">
        <f>ΤΟΜΗ_1!A60</f>
        <v>11065.935309500001</v>
      </c>
      <c r="B60" s="6">
        <f>ΤΟΜΗ_1!B60</f>
        <v>847.80000000899997</v>
      </c>
      <c r="C60" s="6">
        <f>ΤΟΜΗ_1!C60</f>
        <v>44916.780324699997</v>
      </c>
      <c r="D60" s="6">
        <f>ΤΟΜΗ_1!D60</f>
        <v>-23.921355523199999</v>
      </c>
      <c r="E60">
        <f>ΤΟΜΗ_1!E60</f>
        <v>2.5780739464615752</v>
      </c>
      <c r="F60">
        <f>ΤΟΜΗ_1!F60</f>
        <v>-26.499429469661575</v>
      </c>
      <c r="G60">
        <f t="shared" si="8"/>
        <v>44916.780324699997</v>
      </c>
      <c r="H60">
        <f t="shared" si="1"/>
        <v>-26.499429469661575</v>
      </c>
      <c r="I60">
        <f t="shared" si="2"/>
        <v>26.499429469661575</v>
      </c>
      <c r="J60">
        <f t="shared" si="3"/>
        <v>-26.499429469661575</v>
      </c>
      <c r="K60">
        <f t="shared" si="4"/>
        <v>44916.780324699997</v>
      </c>
    </row>
    <row r="61" spans="1:19">
      <c r="A61" s="6">
        <f>ΤΟΜΗ_1!A61</f>
        <v>11106.322030400001</v>
      </c>
      <c r="B61" s="6">
        <f>ΤΟΜΗ_1!B61</f>
        <v>859.66523582699995</v>
      </c>
      <c r="C61" s="6">
        <f>ΤΟΜΗ_1!C61</f>
        <v>45912.6516405</v>
      </c>
      <c r="D61" s="6">
        <f>ΤΟΜΗ_1!D61</f>
        <v>-21.838701804399999</v>
      </c>
      <c r="E61">
        <f>ΤΟΜΗ_1!E61</f>
        <v>2.6072975912975469</v>
      </c>
      <c r="F61">
        <f>ΤΟΜΗ_1!F61</f>
        <v>-24.445999395697548</v>
      </c>
      <c r="G61">
        <f t="shared" si="8"/>
        <v>45912.6516405</v>
      </c>
      <c r="H61">
        <f t="shared" si="1"/>
        <v>-24.445999395697548</v>
      </c>
      <c r="I61">
        <f t="shared" si="2"/>
        <v>24.445999395697548</v>
      </c>
      <c r="J61">
        <f t="shared" si="3"/>
        <v>-24.445999395697548</v>
      </c>
      <c r="K61">
        <f t="shared" si="4"/>
        <v>45912.6516405</v>
      </c>
    </row>
    <row r="62" spans="1:19">
      <c r="A62" s="6">
        <f>ΤΟΜΗ_1!A62</f>
        <v>11370.466235800001</v>
      </c>
      <c r="B62" s="6">
        <f>ΤΟΜΗ_1!B62</f>
        <v>886.51302170300005</v>
      </c>
      <c r="C62" s="6">
        <f>ΤΟΜΗ_1!C62</f>
        <v>45973.357146399998</v>
      </c>
      <c r="D62" s="6">
        <f>ΤΟΜΗ_1!D62</f>
        <v>-21.706143990899999</v>
      </c>
      <c r="E62">
        <f>ΤΟΜΗ_1!E62</f>
        <v>2.6090789822422034</v>
      </c>
      <c r="F62">
        <f>ΤΟΜΗ_1!F62</f>
        <v>-24.315222973142202</v>
      </c>
      <c r="G62">
        <f t="shared" si="8"/>
        <v>45973.357146399998</v>
      </c>
      <c r="H62">
        <f t="shared" si="1"/>
        <v>-24.315222973142202</v>
      </c>
      <c r="I62">
        <f t="shared" si="2"/>
        <v>24.315222973142202</v>
      </c>
      <c r="J62">
        <f t="shared" si="3"/>
        <v>-24.315222973142202</v>
      </c>
      <c r="K62">
        <f t="shared" si="4"/>
        <v>45973.357146399998</v>
      </c>
    </row>
    <row r="63" spans="1:19">
      <c r="A63" s="6">
        <f>ΤΟΜΗ_1!A63</f>
        <v>11634.6104412</v>
      </c>
      <c r="B63" s="6">
        <f>ΤΟΜΗ_1!B63</f>
        <v>862.43230450199997</v>
      </c>
      <c r="C63" s="6">
        <f>ΤΟΜΗ_1!C63</f>
        <v>47029.933968099998</v>
      </c>
      <c r="D63" s="6">
        <f>ΤΟΜΗ_1!D63</f>
        <v>-19.464685293199999</v>
      </c>
      <c r="E63">
        <f>ΤΟΜΗ_1!E63</f>
        <v>2.640084018022832</v>
      </c>
      <c r="F63">
        <f>ΤΟΜΗ_1!F63</f>
        <v>-22.104769311222832</v>
      </c>
      <c r="G63">
        <f t="shared" si="8"/>
        <v>47029.933968099998</v>
      </c>
      <c r="H63">
        <f t="shared" si="1"/>
        <v>-22.104769311222832</v>
      </c>
      <c r="I63">
        <f t="shared" si="2"/>
        <v>22.104769311222832</v>
      </c>
      <c r="J63">
        <f t="shared" si="3"/>
        <v>-22.104769311222832</v>
      </c>
      <c r="K63">
        <f t="shared" si="4"/>
        <v>47029.933968099998</v>
      </c>
    </row>
    <row r="64" spans="1:19">
      <c r="A64" s="6">
        <f>ΤΟΜΗ_1!A64</f>
        <v>11840.3067835</v>
      </c>
      <c r="B64" s="6">
        <f>ΤΟΜΗ_1!B64</f>
        <v>813.64343398999995</v>
      </c>
      <c r="C64" s="6">
        <f>ΤΟΜΗ_1!C64</f>
        <v>48086.510789799999</v>
      </c>
      <c r="D64" s="6">
        <f>ΤΟΜΗ_1!D64</f>
        <v>-17.451105442199999</v>
      </c>
      <c r="E64">
        <f>ΤΟΜΗ_1!E64</f>
        <v>2.6710890538034602</v>
      </c>
      <c r="F64">
        <f>ΤΟΜΗ_1!F64</f>
        <v>-20.122194496003459</v>
      </c>
      <c r="G64">
        <f t="shared" si="8"/>
        <v>48086.510789799999</v>
      </c>
      <c r="H64">
        <f t="shared" si="1"/>
        <v>-20.122194496003459</v>
      </c>
      <c r="I64">
        <f t="shared" si="2"/>
        <v>20.122194496003459</v>
      </c>
      <c r="J64">
        <f t="shared" si="3"/>
        <v>-20.122194496003459</v>
      </c>
      <c r="K64">
        <f t="shared" si="4"/>
        <v>48086.510789799999</v>
      </c>
    </row>
    <row r="65" spans="1:11">
      <c r="A65" s="6">
        <f>ΤΟΜΗ_1!A65</f>
        <v>11898.7546466</v>
      </c>
      <c r="B65" s="6">
        <f>ΤΟΜΗ_1!B65</f>
        <v>805.19080628100005</v>
      </c>
      <c r="C65" s="6">
        <f>ΤΟΜΗ_1!C65</f>
        <v>49010.137536599999</v>
      </c>
      <c r="D65" s="6">
        <f>ΤΟΜΗ_1!D65</f>
        <v>-15.139822886999999</v>
      </c>
      <c r="E65">
        <f>ΤΟΜΗ_1!E65</f>
        <v>2.6981926961930434</v>
      </c>
      <c r="F65">
        <f>ΤΟΜΗ_1!F65</f>
        <v>-17.838015583193041</v>
      </c>
      <c r="G65">
        <f t="shared" si="8"/>
        <v>49010.137536599999</v>
      </c>
      <c r="H65">
        <f t="shared" si="1"/>
        <v>-17.838015583193041</v>
      </c>
      <c r="I65">
        <f t="shared" si="2"/>
        <v>17.838015583193041</v>
      </c>
      <c r="J65">
        <f t="shared" si="3"/>
        <v>-17.838015583193041</v>
      </c>
      <c r="K65">
        <f t="shared" si="4"/>
        <v>49010.137536599999</v>
      </c>
    </row>
    <row r="66" spans="1:11">
      <c r="A66" s="6">
        <f>ΤΟΜΗ_1!A66</f>
        <v>12162.898852099999</v>
      </c>
      <c r="B66" s="6">
        <f>ΤΟΜΗ_1!B66</f>
        <v>786.60659118700005</v>
      </c>
      <c r="C66" s="6">
        <f>ΤΟΜΗ_1!C66</f>
        <v>49143.087611499999</v>
      </c>
      <c r="D66" s="6">
        <f>ΤΟΜΗ_1!D66</f>
        <v>-14.7324446064</v>
      </c>
      <c r="E66">
        <f>ΤΟΜΗ_1!E66</f>
        <v>2.7020940895840884</v>
      </c>
      <c r="F66">
        <f>ΤΟΜΗ_1!F66</f>
        <v>-17.434538695984088</v>
      </c>
      <c r="G66">
        <f t="shared" si="8"/>
        <v>49143.087611499999</v>
      </c>
      <c r="H66">
        <f t="shared" si="1"/>
        <v>-17.434538695984088</v>
      </c>
      <c r="I66">
        <f t="shared" si="2"/>
        <v>17.434538695984088</v>
      </c>
      <c r="J66">
        <f t="shared" si="3"/>
        <v>-17.434538695984088</v>
      </c>
      <c r="K66">
        <f t="shared" si="4"/>
        <v>49143.087611499999</v>
      </c>
    </row>
    <row r="67" spans="1:11">
      <c r="A67" s="6">
        <f>ΤΟΜΗ_1!A67</f>
        <v>12427.043057499999</v>
      </c>
      <c r="B67" s="6">
        <f>ΤΟΜΗ_1!B67</f>
        <v>729.30966504499997</v>
      </c>
      <c r="C67" s="6">
        <f>ΤΟΜΗ_1!C67</f>
        <v>50199.6644332</v>
      </c>
      <c r="D67" s="6">
        <f>ΤΟΜΗ_1!D67</f>
        <v>-11.597872044000001</v>
      </c>
      <c r="E67">
        <f>ΤΟΜΗ_1!E67</f>
        <v>2.733099125364717</v>
      </c>
      <c r="F67">
        <f>ΤΟΜΗ_1!F67</f>
        <v>-14.330971169364718</v>
      </c>
      <c r="G67">
        <f t="shared" ref="G67:G88" si="9">IF(C67&lt;&gt;"",IF(C67&lt;$R$1,IF(G66&gt;$R$1,$R$2,$R$1),IF(C67&gt;$R$2,$R$2,C67)),"")</f>
        <v>50199.6644332</v>
      </c>
      <c r="H67">
        <f t="shared" ref="H67:H130" si="10">IF(C67&lt;&gt;"",IF(G67&gt;R$1,IF(G67&lt;$R$2,F67,H66),IF(C67=G67,F67,H68)),"")</f>
        <v>-14.330971169364718</v>
      </c>
      <c r="I67">
        <f t="shared" ref="I67:I88" si="11">IF(H67&lt;&gt;"",ABS(H67),"")</f>
        <v>14.330971169364718</v>
      </c>
      <c r="J67">
        <f t="shared" si="3"/>
        <v>-14.330971169364718</v>
      </c>
      <c r="K67">
        <f t="shared" si="4"/>
        <v>50199.6644332</v>
      </c>
    </row>
    <row r="68" spans="1:11">
      <c r="A68" s="6">
        <f>ΤΟΜΗ_1!A68</f>
        <v>12614.678257600001</v>
      </c>
      <c r="B68" s="6">
        <f>ΤΟΜΗ_1!B68</f>
        <v>678.08662487100003</v>
      </c>
      <c r="C68" s="6">
        <f>ΤΟΜΗ_1!C68</f>
        <v>51256.2412549</v>
      </c>
      <c r="D68" s="6">
        <f>ΤΟΜΗ_1!D68</f>
        <v>-6.9144750566699997</v>
      </c>
      <c r="E68">
        <f>ΤΟΜΗ_1!E68</f>
        <v>2.7641041611453452</v>
      </c>
      <c r="F68">
        <f>ΤΟΜΗ_1!F68</f>
        <v>-9.6785792178153454</v>
      </c>
      <c r="G68">
        <f t="shared" si="9"/>
        <v>51256.2412549</v>
      </c>
      <c r="H68">
        <f t="shared" si="10"/>
        <v>-9.6785792178153454</v>
      </c>
      <c r="I68">
        <f t="shared" si="11"/>
        <v>9.6785792178153454</v>
      </c>
      <c r="J68">
        <f t="shared" ref="J68:J131" si="12">H68</f>
        <v>-9.6785792178153454</v>
      </c>
      <c r="K68">
        <f t="shared" ref="K68:K131" si="13">G68</f>
        <v>51256.2412549</v>
      </c>
    </row>
    <row r="69" spans="1:11">
      <c r="A69" s="6">
        <f>ΤΟΜΗ_1!A69</f>
        <v>12691.187262900001</v>
      </c>
      <c r="B69" s="6">
        <f>ΤΟΜΗ_1!B69</f>
        <v>657.72654000399996</v>
      </c>
      <c r="C69" s="6">
        <f>ΤΟΜΗ_1!C69</f>
        <v>52107.623432599998</v>
      </c>
      <c r="D69" s="6">
        <f>ΤΟΜΗ_1!D69</f>
        <v>-2.01048480545</v>
      </c>
      <c r="E69">
        <f>ΤΟΜΗ_1!E69</f>
        <v>2.7890878010856062</v>
      </c>
      <c r="F69">
        <f>ΤΟΜΗ_1!F69</f>
        <v>-4.7995726065356061</v>
      </c>
      <c r="G69">
        <f t="shared" si="9"/>
        <v>52107.623432599998</v>
      </c>
      <c r="H69">
        <f t="shared" si="10"/>
        <v>-4.7995726065356061</v>
      </c>
      <c r="I69">
        <f t="shared" si="11"/>
        <v>4.7995726065356061</v>
      </c>
      <c r="J69">
        <f t="shared" si="12"/>
        <v>-4.7995726065356061</v>
      </c>
      <c r="K69">
        <f t="shared" si="13"/>
        <v>52107.623432599998</v>
      </c>
    </row>
    <row r="70" spans="1:11">
      <c r="A70" s="6">
        <f>ΤΟΜΗ_1!A70</f>
        <v>12955.331468300001</v>
      </c>
      <c r="B70" s="6">
        <f>ΤΟΜΗ_1!B70</f>
        <v>605.58308616600004</v>
      </c>
      <c r="C70" s="6">
        <f>ΤΟΜΗ_1!C70</f>
        <v>52312.8180766</v>
      </c>
      <c r="D70" s="6">
        <f>ΤΟΜΗ_1!D70</f>
        <v>-0.81550631678600005</v>
      </c>
      <c r="E70">
        <f>ΤΟΜΗ_1!E70</f>
        <v>2.7951091969259734</v>
      </c>
      <c r="F70">
        <f>ΤΟΜΗ_1!F70</f>
        <v>-3.6106155137119735</v>
      </c>
      <c r="G70">
        <f t="shared" si="9"/>
        <v>52312.8180766</v>
      </c>
      <c r="H70">
        <f t="shared" si="10"/>
        <v>-3.6106155137119735</v>
      </c>
      <c r="I70">
        <f t="shared" si="11"/>
        <v>3.6106155137119735</v>
      </c>
      <c r="J70">
        <f t="shared" si="12"/>
        <v>-3.6106155137119735</v>
      </c>
      <c r="K70">
        <f t="shared" si="13"/>
        <v>52312.8180766</v>
      </c>
    </row>
    <row r="71" spans="1:11">
      <c r="A71" s="6">
        <f>ΤΟΜΗ_1!A71</f>
        <v>13219.475673700001</v>
      </c>
      <c r="B71" s="6">
        <f>ΤΟΜΗ_1!B71</f>
        <v>579.48914188399999</v>
      </c>
      <c r="C71" s="6">
        <f>ΤΟΜΗ_1!C71</f>
        <v>53369.394898300001</v>
      </c>
      <c r="D71" s="6">
        <f>ΤΟΜΗ_1!D71</f>
        <v>2.4765574992200001</v>
      </c>
      <c r="E71">
        <f>ΤΟΜΗ_1!E71</f>
        <v>2.826114232706602</v>
      </c>
      <c r="F71">
        <f>ΤΟΜΗ_1!F71</f>
        <v>-0.34955673348660188</v>
      </c>
      <c r="G71">
        <f t="shared" si="9"/>
        <v>53369.394898300001</v>
      </c>
      <c r="H71">
        <f t="shared" si="10"/>
        <v>-0.34955673348660188</v>
      </c>
      <c r="I71">
        <f t="shared" si="11"/>
        <v>0.34955673348660188</v>
      </c>
      <c r="J71">
        <f t="shared" si="12"/>
        <v>-0.34955673348660188</v>
      </c>
      <c r="K71">
        <f t="shared" si="13"/>
        <v>53369.394898300001</v>
      </c>
    </row>
    <row r="72" spans="1:11">
      <c r="A72" s="6">
        <f>ΤΟΜΗ_1!A72</f>
        <v>13389.0497316</v>
      </c>
      <c r="B72" s="6">
        <f>ΤΟΜΗ_1!B72</f>
        <v>648.49746914699995</v>
      </c>
      <c r="C72" s="6">
        <f>ΤΟΜΗ_1!C72</f>
        <v>54425.971720000001</v>
      </c>
      <c r="D72" s="6">
        <f>ΤΟΜΗ_1!D72</f>
        <v>2.8610756398000001</v>
      </c>
      <c r="E72">
        <f>ΤΟΜΗ_1!E72</f>
        <v>2.8571192684872306</v>
      </c>
      <c r="F72">
        <f>ΤΟΜΗ_1!F72</f>
        <v>3.9563713127694911E-3</v>
      </c>
      <c r="G72">
        <f t="shared" si="9"/>
        <v>54425.971720000001</v>
      </c>
      <c r="H72">
        <f t="shared" si="10"/>
        <v>3.9563713127694911E-3</v>
      </c>
      <c r="I72">
        <f t="shared" si="11"/>
        <v>3.9563713127694911E-3</v>
      </c>
      <c r="J72">
        <f t="shared" si="12"/>
        <v>3.9563713127694911E-3</v>
      </c>
      <c r="K72">
        <f t="shared" si="13"/>
        <v>54425.971720000001</v>
      </c>
    </row>
    <row r="73" spans="1:11">
      <c r="A73" s="6">
        <f>ΤΟΜΗ_1!A73</f>
        <v>13483.6198792</v>
      </c>
      <c r="B73" s="6">
        <f>ΤΟΜΗ_1!B73</f>
        <v>686.77099546399995</v>
      </c>
      <c r="C73" s="6">
        <f>ΤΟΜΗ_1!C73</f>
        <v>55205.109328699997</v>
      </c>
      <c r="D73" s="6">
        <f>ΤΟΜΗ_1!D73</f>
        <v>2.8866680911899998</v>
      </c>
      <c r="E73">
        <f>ΤΟΜΗ_1!E73</f>
        <v>2.8799829059811026</v>
      </c>
      <c r="F73">
        <f>ΤΟΜΗ_1!F73</f>
        <v>6.6851852088971597E-3</v>
      </c>
      <c r="G73">
        <f t="shared" si="9"/>
        <v>55205.109328699997</v>
      </c>
      <c r="H73">
        <f t="shared" si="10"/>
        <v>6.6851852088971597E-3</v>
      </c>
      <c r="I73">
        <f t="shared" si="11"/>
        <v>6.6851852088971597E-3</v>
      </c>
      <c r="J73">
        <f t="shared" si="12"/>
        <v>6.6851852088971597E-3</v>
      </c>
      <c r="K73">
        <f t="shared" si="13"/>
        <v>55205.109328699997</v>
      </c>
    </row>
    <row r="74" spans="1:11">
      <c r="A74" s="6">
        <f>ΤΟΜΗ_1!A74</f>
        <v>13747.764084599999</v>
      </c>
      <c r="B74" s="6">
        <f>ΤΟΜΗ_1!B74</f>
        <v>757.23134045899997</v>
      </c>
      <c r="C74" s="6">
        <f>ΤΟΜΗ_1!C74</f>
        <v>55482.548541700002</v>
      </c>
      <c r="D74" s="6">
        <f>ΤΟΜΗ_1!D74</f>
        <v>2.8829727891400001</v>
      </c>
      <c r="E74">
        <f>ΤΟΜΗ_1!E74</f>
        <v>2.8881243042678588</v>
      </c>
      <c r="F74">
        <f>ΤΟΜΗ_1!F74</f>
        <v>-5.151515127858719E-3</v>
      </c>
      <c r="G74">
        <f t="shared" si="9"/>
        <v>55482.548541700002</v>
      </c>
      <c r="H74">
        <f t="shared" si="10"/>
        <v>-5.151515127858719E-3</v>
      </c>
      <c r="I74">
        <f t="shared" si="11"/>
        <v>5.151515127858719E-3</v>
      </c>
      <c r="J74">
        <f t="shared" si="12"/>
        <v>-5.151515127858719E-3</v>
      </c>
      <c r="K74">
        <f t="shared" si="13"/>
        <v>55482.548541700002</v>
      </c>
    </row>
    <row r="75" spans="1:11">
      <c r="A75" s="6">
        <f>ΤΟΜΗ_1!A75</f>
        <v>14011.908289999999</v>
      </c>
      <c r="B75" s="6">
        <f>ΤΟΜΗ_1!B75</f>
        <v>717.82146841300005</v>
      </c>
      <c r="C75" s="6">
        <f>ΤΟΜΗ_1!C75</f>
        <v>56539.125363400002</v>
      </c>
      <c r="D75" s="6">
        <f>ΤΟΜΗ_1!D75</f>
        <v>3.3404310009899998</v>
      </c>
      <c r="E75">
        <f>ΤΟΜΗ_1!E75</f>
        <v>2.919129340048487</v>
      </c>
      <c r="F75">
        <f>ΤΟΜΗ_1!F75</f>
        <v>0.42130166094151278</v>
      </c>
      <c r="G75">
        <f t="shared" si="9"/>
        <v>56539.125363400002</v>
      </c>
      <c r="H75">
        <f t="shared" si="10"/>
        <v>0.42130166094151278</v>
      </c>
      <c r="I75">
        <f t="shared" si="11"/>
        <v>0.42130166094151278</v>
      </c>
      <c r="J75">
        <f t="shared" si="12"/>
        <v>0.42130166094151278</v>
      </c>
      <c r="K75">
        <f t="shared" si="13"/>
        <v>56539.125363400002</v>
      </c>
    </row>
    <row r="76" spans="1:11">
      <c r="A76" s="6">
        <f>ΤΟΜΗ_1!A76</f>
        <v>14163.4212056</v>
      </c>
      <c r="B76" s="6">
        <f>ΤΟΜΗ_1!B76</f>
        <v>715.68989838200002</v>
      </c>
      <c r="C76" s="6">
        <f>ΤΟΜΗ_1!C76</f>
        <v>57595.702185100003</v>
      </c>
      <c r="D76" s="6">
        <f>ΤΟΜΗ_1!D76</f>
        <v>4.2178185941199997</v>
      </c>
      <c r="E76">
        <f>ΤΟΜΗ_1!E76</f>
        <v>2.9501343758291156</v>
      </c>
      <c r="F76">
        <f>ΤΟΜΗ_1!F76</f>
        <v>1.2676842182908841</v>
      </c>
      <c r="G76">
        <f t="shared" si="9"/>
        <v>57595.702185100003</v>
      </c>
      <c r="H76">
        <f t="shared" si="10"/>
        <v>1.2676842182908841</v>
      </c>
      <c r="I76">
        <f t="shared" si="11"/>
        <v>1.2676842182908841</v>
      </c>
      <c r="J76">
        <f t="shared" si="12"/>
        <v>1.2676842182908841</v>
      </c>
      <c r="K76">
        <f t="shared" si="13"/>
        <v>57595.702185100003</v>
      </c>
    </row>
    <row r="77" spans="1:11">
      <c r="A77" s="6">
        <f>ΤΟΜΗ_1!A77</f>
        <v>14276.052495399999</v>
      </c>
      <c r="B77" s="6">
        <f>ΤΟΜΗ_1!B77</f>
        <v>719.29916326099999</v>
      </c>
      <c r="C77" s="6">
        <f>ΤΟΜΗ_1!C77</f>
        <v>58302.595224800003</v>
      </c>
      <c r="D77" s="6">
        <f>ΤΟΜΗ_1!D77</f>
        <v>4.8949971509800001</v>
      </c>
      <c r="E77">
        <f>ΤΟΜΗ_1!E77</f>
        <v>2.9708780108766</v>
      </c>
      <c r="F77">
        <f>ΤΟΜΗ_1!F77</f>
        <v>1.9241191401034001</v>
      </c>
      <c r="G77">
        <f t="shared" si="9"/>
        <v>58302.595224800003</v>
      </c>
      <c r="H77">
        <f t="shared" si="10"/>
        <v>1.9241191401034001</v>
      </c>
      <c r="I77">
        <f t="shared" si="11"/>
        <v>1.9241191401034001</v>
      </c>
      <c r="J77">
        <f t="shared" si="12"/>
        <v>1.9241191401034001</v>
      </c>
      <c r="K77">
        <f t="shared" si="13"/>
        <v>58302.595224800003</v>
      </c>
    </row>
    <row r="78" spans="1:11">
      <c r="A78" s="6">
        <f>ΤΟΜΗ_1!A78</f>
        <v>14540.1967009</v>
      </c>
      <c r="B78" s="6">
        <f>ΤΟΜΗ_1!B78</f>
        <v>768.37258697499999</v>
      </c>
      <c r="C78" s="6">
        <f>ΤΟΜΗ_1!C78</f>
        <v>58652.279006800003</v>
      </c>
      <c r="D78" s="6">
        <f>ΤΟΜΗ_1!D78</f>
        <v>5.2717521866099997</v>
      </c>
      <c r="E78">
        <f>ΤΟΜΗ_1!E78</f>
        <v>2.9811394116097438</v>
      </c>
      <c r="F78">
        <f>ΤΟΜΗ_1!F78</f>
        <v>2.2906127750002558</v>
      </c>
      <c r="G78">
        <f t="shared" si="9"/>
        <v>58652.279006800003</v>
      </c>
      <c r="H78">
        <f t="shared" si="10"/>
        <v>2.2906127750002558</v>
      </c>
      <c r="I78">
        <f t="shared" si="11"/>
        <v>2.2906127750002558</v>
      </c>
      <c r="J78">
        <f t="shared" si="12"/>
        <v>2.2906127750002558</v>
      </c>
      <c r="K78">
        <f t="shared" si="13"/>
        <v>58652.279006800003</v>
      </c>
    </row>
    <row r="79" spans="1:11">
      <c r="A79" s="6">
        <f>ΤΟΜΗ_1!A79</f>
        <v>14804.3409063</v>
      </c>
      <c r="B79" s="6">
        <f>ΤΟΜΗ_1!B79</f>
        <v>835.79807936300006</v>
      </c>
      <c r="C79" s="6">
        <f>ΤΟΜΗ_1!C79</f>
        <v>59708.855828500004</v>
      </c>
      <c r="D79" s="6">
        <f>ΤΟΜΗ_1!D79</f>
        <v>6.2434130223700004</v>
      </c>
      <c r="E79">
        <f>ΤΟΜΗ_1!E79</f>
        <v>3.012144447390372</v>
      </c>
      <c r="F79">
        <f>ΤΟΜΗ_1!F79</f>
        <v>3.2312685749796284</v>
      </c>
      <c r="G79">
        <f t="shared" si="9"/>
        <v>59565.578404401705</v>
      </c>
      <c r="H79">
        <f t="shared" si="10"/>
        <v>2.2906127750002558</v>
      </c>
      <c r="I79">
        <f t="shared" si="11"/>
        <v>2.2906127750002558</v>
      </c>
      <c r="J79">
        <f t="shared" si="12"/>
        <v>2.2906127750002558</v>
      </c>
      <c r="K79">
        <f t="shared" si="13"/>
        <v>59565.578404401705</v>
      </c>
    </row>
    <row r="80" spans="1:11">
      <c r="A80" s="6">
        <f>ΤΟΜΗ_1!A80</f>
        <v>14937.792679599999</v>
      </c>
      <c r="B80" s="6">
        <f>ΤΟΜΗ_1!B80</f>
        <v>868.42889744000001</v>
      </c>
      <c r="C80" s="6">
        <f>ΤΟΜΗ_1!C80</f>
        <v>60765.432650199997</v>
      </c>
      <c r="D80" s="6">
        <f>ΤΟΜΗ_1!D80</f>
        <v>6.6379373177999996</v>
      </c>
      <c r="E80">
        <f>ΤΟΜΗ_1!E80</f>
        <v>3.0431494831710006</v>
      </c>
      <c r="F80">
        <f>ΤΟΜΗ_1!F80</f>
        <v>3.594787834628999</v>
      </c>
      <c r="G80">
        <f t="shared" si="9"/>
        <v>59565.578404401705</v>
      </c>
      <c r="H80">
        <f t="shared" si="10"/>
        <v>2.2906127750002558</v>
      </c>
      <c r="I80">
        <f t="shared" si="11"/>
        <v>2.2906127750002558</v>
      </c>
      <c r="J80">
        <f t="shared" si="12"/>
        <v>2.2906127750002558</v>
      </c>
      <c r="K80">
        <f t="shared" si="13"/>
        <v>59565.578404401705</v>
      </c>
    </row>
    <row r="81" spans="1:11">
      <c r="A81" s="6">
        <f>ΤΟΜΗ_1!A81</f>
        <v>15068.4851117</v>
      </c>
      <c r="B81" s="6">
        <f>ΤΟΜΗ_1!B81</f>
        <v>906.45963847999997</v>
      </c>
      <c r="C81" s="6">
        <f>ΤΟΜΗ_1!C81</f>
        <v>61400.081120900002</v>
      </c>
      <c r="D81" s="6">
        <f>ΤΟΜΗ_1!D81</f>
        <v>6.7460849952600004</v>
      </c>
      <c r="E81">
        <f>ΤΟΜΗ_1!E81</f>
        <v>3.0617731157720964</v>
      </c>
      <c r="F81">
        <f>ΤΟΜΗ_1!F81</f>
        <v>3.684311879487904</v>
      </c>
      <c r="G81">
        <f t="shared" si="9"/>
        <v>59565.578404401705</v>
      </c>
      <c r="H81">
        <f t="shared" si="10"/>
        <v>2.2906127750002558</v>
      </c>
      <c r="I81">
        <f t="shared" si="11"/>
        <v>2.2906127750002558</v>
      </c>
      <c r="J81">
        <f t="shared" si="12"/>
        <v>2.2906127750002558</v>
      </c>
      <c r="K81">
        <f t="shared" si="13"/>
        <v>59565.578404401705</v>
      </c>
    </row>
    <row r="82" spans="1:11">
      <c r="A82" s="6">
        <f>ΤΟΜΗ_1!A82</f>
        <v>15332.6293171</v>
      </c>
      <c r="B82" s="6">
        <f>ΤΟΜΗ_1!B82</f>
        <v>987.18453741099995</v>
      </c>
      <c r="C82" s="6">
        <f>ΤΟΜΗ_1!C82</f>
        <v>61822.009471899997</v>
      </c>
      <c r="D82" s="6">
        <f>ΤΟΜΗ_1!D82</f>
        <v>6.7941460965499996</v>
      </c>
      <c r="E82">
        <f>ΤΟΜΗ_1!E82</f>
        <v>3.0741545189516284</v>
      </c>
      <c r="F82">
        <f>ΤΟΜΗ_1!F82</f>
        <v>3.7199915775983712</v>
      </c>
      <c r="G82">
        <f t="shared" si="9"/>
        <v>59565.578404401705</v>
      </c>
      <c r="H82">
        <f t="shared" si="10"/>
        <v>2.2906127750002558</v>
      </c>
      <c r="I82">
        <f t="shared" si="11"/>
        <v>2.2906127750002558</v>
      </c>
      <c r="J82">
        <f t="shared" si="12"/>
        <v>2.2906127750002558</v>
      </c>
      <c r="K82">
        <f t="shared" si="13"/>
        <v>59565.578404401705</v>
      </c>
    </row>
    <row r="83" spans="1:11">
      <c r="A83" s="6">
        <f>ΤΟΜΗ_1!A83</f>
        <v>15596.7735226</v>
      </c>
      <c r="B83" s="6">
        <f>ΤΟΜΗ_1!B83</f>
        <v>975.02164917000005</v>
      </c>
      <c r="C83" s="6">
        <f>ΤΟΜΗ_1!C83</f>
        <v>62878.586293599998</v>
      </c>
      <c r="D83" s="6">
        <f>ΤΟΜΗ_1!D83</f>
        <v>6.6068628118000001</v>
      </c>
      <c r="E83">
        <f>ΤΟΜΗ_1!E83</f>
        <v>3.105159554732257</v>
      </c>
      <c r="F83">
        <f>ΤΟΜΗ_1!F83</f>
        <v>3.5017032570677431</v>
      </c>
      <c r="G83">
        <f t="shared" si="9"/>
        <v>59565.578404401705</v>
      </c>
      <c r="H83">
        <f t="shared" si="10"/>
        <v>2.2906127750002558</v>
      </c>
      <c r="I83">
        <f t="shared" si="11"/>
        <v>2.2906127750002558</v>
      </c>
      <c r="J83">
        <f t="shared" si="12"/>
        <v>2.2906127750002558</v>
      </c>
      <c r="K83">
        <f t="shared" si="13"/>
        <v>59565.578404401705</v>
      </c>
    </row>
    <row r="84" spans="1:11">
      <c r="A84" s="6">
        <f>ΤΟΜΗ_1!A84</f>
        <v>15712.164153600001</v>
      </c>
      <c r="B84" s="6">
        <f>ΤΟΜΗ_1!B84</f>
        <v>993.33740645800003</v>
      </c>
      <c r="C84" s="6">
        <f>ΤΟΜΗ_1!C84</f>
        <v>63935.163115299998</v>
      </c>
      <c r="D84" s="6">
        <f>ΤΟΜΗ_1!D84</f>
        <v>6.8973164885099996</v>
      </c>
      <c r="E84">
        <f>ΤΟΜΗ_1!E84</f>
        <v>3.1361645905128857</v>
      </c>
      <c r="F84">
        <f>ΤΟΜΗ_1!F84</f>
        <v>3.7611518979971139</v>
      </c>
      <c r="G84">
        <f t="shared" si="9"/>
        <v>59565.578404401705</v>
      </c>
      <c r="H84">
        <f t="shared" si="10"/>
        <v>2.2906127750002558</v>
      </c>
      <c r="I84">
        <f t="shared" si="11"/>
        <v>2.2906127750002558</v>
      </c>
      <c r="J84">
        <f t="shared" si="12"/>
        <v>2.2906127750002558</v>
      </c>
      <c r="K84">
        <f t="shared" si="13"/>
        <v>59565.578404401705</v>
      </c>
    </row>
    <row r="85" spans="1:11">
      <c r="A85" s="6">
        <f>ΤΟΜΗ_1!A85</f>
        <v>15860.917728</v>
      </c>
      <c r="B85" s="6">
        <f>ΤΟΜΗ_1!B85</f>
        <v>1013.08441367</v>
      </c>
      <c r="C85" s="6">
        <f>ΤΟΜΗ_1!C85</f>
        <v>64497.567017000001</v>
      </c>
      <c r="D85" s="6">
        <f>ΤΟΜΗ_1!D85</f>
        <v>7.0413091168099999</v>
      </c>
      <c r="E85">
        <f>ΤΟΜΗ_1!E85</f>
        <v>3.1526682206675933</v>
      </c>
      <c r="F85">
        <f>ΤΟΜΗ_1!F85</f>
        <v>3.8886408961424066</v>
      </c>
      <c r="G85">
        <f t="shared" si="9"/>
        <v>59565.578404401705</v>
      </c>
      <c r="H85">
        <f t="shared" si="10"/>
        <v>2.2906127750002558</v>
      </c>
      <c r="I85">
        <f t="shared" si="11"/>
        <v>2.2906127750002558</v>
      </c>
      <c r="J85">
        <f t="shared" si="12"/>
        <v>2.2906127750002558</v>
      </c>
      <c r="K85">
        <f t="shared" si="13"/>
        <v>59565.578404401705</v>
      </c>
    </row>
    <row r="86" spans="1:11">
      <c r="A86" s="6">
        <f>ΤΟΜΗ_1!A86</f>
        <v>16125.0619334</v>
      </c>
      <c r="B86" s="6">
        <f>ΤΟΜΗ_1!B86</f>
        <v>1136.00872951</v>
      </c>
      <c r="C86" s="6">
        <f>ΤΟΜΗ_1!C86</f>
        <v>64991.739936999998</v>
      </c>
      <c r="D86" s="6">
        <f>ΤΟΜΗ_1!D86</f>
        <v>7.4808500162299998</v>
      </c>
      <c r="E86">
        <f>ΤΟΜΗ_1!E86</f>
        <v>3.1671696262935138</v>
      </c>
      <c r="F86">
        <f>ΤΟΜΗ_1!F86</f>
        <v>4.3136803899364864</v>
      </c>
      <c r="G86">
        <f t="shared" si="9"/>
        <v>59565.578404401705</v>
      </c>
      <c r="H86">
        <f t="shared" si="10"/>
        <v>2.2906127750002558</v>
      </c>
      <c r="I86">
        <f t="shared" si="11"/>
        <v>2.2906127750002558</v>
      </c>
      <c r="J86">
        <f t="shared" si="12"/>
        <v>2.2906127750002558</v>
      </c>
      <c r="K86">
        <f t="shared" si="13"/>
        <v>59565.578404401705</v>
      </c>
    </row>
    <row r="87" spans="1:11">
      <c r="A87" s="6">
        <f>ΤΟΜΗ_1!A87</f>
        <v>16389.2061388</v>
      </c>
      <c r="B87" s="6">
        <f>ΤΟΜΗ_1!B87</f>
        <v>1161.32906576</v>
      </c>
      <c r="C87" s="6">
        <f>ΤΟΜΗ_1!C87</f>
        <v>66048.316758700006</v>
      </c>
      <c r="D87" s="6">
        <f>ΤΟΜΗ_1!D87</f>
        <v>8.7736653709700008</v>
      </c>
      <c r="E87">
        <f>ΤΟΜΗ_1!E87</f>
        <v>3.1981746620741425</v>
      </c>
      <c r="F87">
        <f>ΤΟΜΗ_1!F87</f>
        <v>5.5754907088958578</v>
      </c>
      <c r="G87">
        <f t="shared" si="9"/>
        <v>59565.578404401705</v>
      </c>
      <c r="H87">
        <f t="shared" si="10"/>
        <v>2.2906127750002558</v>
      </c>
      <c r="I87">
        <f t="shared" si="11"/>
        <v>2.2906127750002558</v>
      </c>
      <c r="J87">
        <f t="shared" si="12"/>
        <v>2.2906127750002558</v>
      </c>
      <c r="K87">
        <f t="shared" si="13"/>
        <v>59565.578404401705</v>
      </c>
    </row>
    <row r="88" spans="1:11">
      <c r="A88" s="6">
        <f>ΤΟΜΗ_1!A88</f>
        <v>16486.535627699999</v>
      </c>
      <c r="B88" s="6">
        <f>ΤΟΜΗ_1!B88</f>
        <v>1155.7279601099999</v>
      </c>
      <c r="C88" s="6">
        <f>ΤΟΜΗ_1!C88</f>
        <v>66110.519871700002</v>
      </c>
      <c r="D88" s="6">
        <f>ΤΟΜΗ_1!D88</f>
        <v>8.7893444057199996</v>
      </c>
      <c r="E88">
        <f>ΤΟΜΗ_1!E88</f>
        <v>3.2</v>
      </c>
      <c r="F88">
        <f>ΤΟΜΗ_1!F88</f>
        <v>5.5893444057199995</v>
      </c>
      <c r="G88">
        <f t="shared" si="9"/>
        <v>59565.578404401705</v>
      </c>
      <c r="H88">
        <f t="shared" si="10"/>
        <v>2.2906127750002558</v>
      </c>
      <c r="I88">
        <f t="shared" si="11"/>
        <v>2.2906127750002558</v>
      </c>
      <c r="J88">
        <f t="shared" si="12"/>
        <v>2.2906127750002558</v>
      </c>
      <c r="K88">
        <f t="shared" si="13"/>
        <v>59565.578404401705</v>
      </c>
    </row>
    <row r="89" spans="1:11">
      <c r="A89" s="6">
        <f>ΤΟΜΗ_1!A89</f>
        <v>16653.350344300001</v>
      </c>
      <c r="B89" s="6">
        <f>ΤΟΜΗ_1!B89</f>
        <v>1123.7100657599999</v>
      </c>
      <c r="C89" s="6">
        <f>ΤΟΜΗ_1!C89</f>
        <v>0</v>
      </c>
      <c r="D89" s="6">
        <f>ΤΟΜΗ_1!D89</f>
        <v>0</v>
      </c>
      <c r="E89" t="str">
        <f>ΤΟΜΗ_1!E89</f>
        <v/>
      </c>
      <c r="F89" t="str">
        <f>ΤΟΜΗ_1!F89</f>
        <v/>
      </c>
      <c r="G89">
        <f t="shared" ref="G89:G152" si="14">IF(C89&lt;&gt;"",IF(C89&lt;$R$1,IF(G88&gt;$R$1,$R$2,$R$1),IF(C89&gt;$R$2,$R$2,C89)),G88)</f>
        <v>59565.578404401705</v>
      </c>
      <c r="H89">
        <f t="shared" si="10"/>
        <v>2.2906127750002558</v>
      </c>
      <c r="I89">
        <f>IF(H89&lt;&gt;"",ABS(H89),"")</f>
        <v>2.2906127750002558</v>
      </c>
      <c r="J89">
        <f t="shared" si="12"/>
        <v>2.2906127750002558</v>
      </c>
      <c r="K89">
        <f t="shared" si="13"/>
        <v>59565.578404401705</v>
      </c>
    </row>
    <row r="90" spans="1:11">
      <c r="A90" s="6">
        <f>ΤΟΜΗ_1!A90</f>
        <v>16917.494549700001</v>
      </c>
      <c r="B90" s="6">
        <f>ΤΟΜΗ_1!B90</f>
        <v>1083.71636184</v>
      </c>
      <c r="C90" s="6">
        <f>ΤΟΜΗ_1!C90</f>
        <v>0</v>
      </c>
      <c r="D90" s="6">
        <f>ΤΟΜΗ_1!D90</f>
        <v>0</v>
      </c>
      <c r="E90" t="str">
        <f>ΤΟΜΗ_1!E90</f>
        <v/>
      </c>
      <c r="F90" t="str">
        <f>ΤΟΜΗ_1!F90</f>
        <v/>
      </c>
      <c r="G90">
        <f t="shared" si="14"/>
        <v>59565.578404401705</v>
      </c>
      <c r="H90">
        <f t="shared" si="10"/>
        <v>2.2906127750002558</v>
      </c>
      <c r="I90">
        <f t="shared" ref="I90:I153" si="15">IF(H90&lt;&gt;"",ABS(H90),"")</f>
        <v>2.2906127750002558</v>
      </c>
      <c r="J90">
        <f t="shared" si="12"/>
        <v>2.2906127750002558</v>
      </c>
      <c r="K90">
        <f t="shared" si="13"/>
        <v>59565.578404401705</v>
      </c>
    </row>
    <row r="91" spans="1:11">
      <c r="A91" s="6">
        <f>ΤΟΜΗ_1!A91</f>
        <v>17181.638755100001</v>
      </c>
      <c r="B91" s="6">
        <f>ΤΟΜΗ_1!B91</f>
        <v>1083.0543971500001</v>
      </c>
      <c r="C91" s="6">
        <f>ΤΟΜΗ_1!C91</f>
        <v>0</v>
      </c>
      <c r="D91" s="6">
        <f>ΤΟΜΗ_1!D91</f>
        <v>0</v>
      </c>
      <c r="E91" t="str">
        <f>ΤΟΜΗ_1!E91</f>
        <v/>
      </c>
      <c r="F91" t="str">
        <f>ΤΟΜΗ_1!F91</f>
        <v/>
      </c>
      <c r="G91">
        <f t="shared" si="14"/>
        <v>59565.578404401705</v>
      </c>
      <c r="H91">
        <f t="shared" si="10"/>
        <v>2.2906127750002558</v>
      </c>
      <c r="I91">
        <f t="shared" si="15"/>
        <v>2.2906127750002558</v>
      </c>
      <c r="J91">
        <f t="shared" si="12"/>
        <v>2.2906127750002558</v>
      </c>
      <c r="K91">
        <f t="shared" si="13"/>
        <v>59565.578404401705</v>
      </c>
    </row>
    <row r="92" spans="1:11">
      <c r="A92" s="6">
        <f>ΤΟΜΗ_1!A92</f>
        <v>17260.907101699999</v>
      </c>
      <c r="B92" s="6">
        <f>ΤΟΜΗ_1!B92</f>
        <v>1084.4984007600001</v>
      </c>
      <c r="C92" s="6">
        <f>ΤΟΜΗ_1!C92</f>
        <v>0</v>
      </c>
      <c r="D92" s="6">
        <f>ΤΟΜΗ_1!D92</f>
        <v>0</v>
      </c>
      <c r="E92" t="str">
        <f>ΤΟΜΗ_1!E92</f>
        <v/>
      </c>
      <c r="F92" t="str">
        <f>ΤΟΜΗ_1!F92</f>
        <v/>
      </c>
      <c r="G92">
        <f t="shared" si="14"/>
        <v>59565.578404401705</v>
      </c>
      <c r="H92">
        <f t="shared" si="10"/>
        <v>2.2906127750002558</v>
      </c>
      <c r="I92">
        <f t="shared" si="15"/>
        <v>2.2906127750002558</v>
      </c>
      <c r="J92">
        <f t="shared" si="12"/>
        <v>2.2906127750002558</v>
      </c>
      <c r="K92">
        <f t="shared" si="13"/>
        <v>59565.578404401705</v>
      </c>
    </row>
    <row r="93" spans="1:11">
      <c r="A93" s="6">
        <f>ΤΟΜΗ_1!A93</f>
        <v>17445.782960500001</v>
      </c>
      <c r="B93" s="6">
        <f>ΤΟΜΗ_1!B93</f>
        <v>1100.31858276</v>
      </c>
      <c r="C93" s="6">
        <f>ΤΟΜΗ_1!C93</f>
        <v>0</v>
      </c>
      <c r="D93" s="6">
        <f>ΤΟΜΗ_1!D93</f>
        <v>0</v>
      </c>
      <c r="E93" t="str">
        <f>ΤΟΜΗ_1!E93</f>
        <v/>
      </c>
      <c r="F93" t="str">
        <f>ΤΟΜΗ_1!F93</f>
        <v/>
      </c>
      <c r="G93">
        <f t="shared" si="14"/>
        <v>59565.578404401705</v>
      </c>
      <c r="H93">
        <f t="shared" si="10"/>
        <v>2.2906127750002558</v>
      </c>
      <c r="I93">
        <f t="shared" si="15"/>
        <v>2.2906127750002558</v>
      </c>
      <c r="J93">
        <f t="shared" si="12"/>
        <v>2.2906127750002558</v>
      </c>
      <c r="K93">
        <f t="shared" si="13"/>
        <v>59565.578404401705</v>
      </c>
    </row>
    <row r="94" spans="1:11">
      <c r="A94" s="6">
        <f>ΤΟΜΗ_1!A94</f>
        <v>17709.927166000001</v>
      </c>
      <c r="B94" s="6">
        <f>ΤΟΜΗ_1!B94</f>
        <v>1127.67473307</v>
      </c>
      <c r="C94" s="6">
        <f>ΤΟΜΗ_1!C94</f>
        <v>0</v>
      </c>
      <c r="D94" s="6">
        <f>ΤΟΜΗ_1!D94</f>
        <v>0</v>
      </c>
      <c r="E94" t="str">
        <f>ΤΟΜΗ_1!E94</f>
        <v/>
      </c>
      <c r="F94" t="str">
        <f>ΤΟΜΗ_1!F94</f>
        <v/>
      </c>
      <c r="G94">
        <f t="shared" si="14"/>
        <v>59565.578404401705</v>
      </c>
      <c r="H94">
        <f t="shared" si="10"/>
        <v>2.2906127750002558</v>
      </c>
      <c r="I94">
        <f t="shared" si="15"/>
        <v>2.2906127750002558</v>
      </c>
      <c r="J94">
        <f t="shared" si="12"/>
        <v>2.2906127750002558</v>
      </c>
      <c r="K94">
        <f t="shared" si="13"/>
        <v>59565.578404401705</v>
      </c>
    </row>
    <row r="95" spans="1:11">
      <c r="A95" s="6">
        <f>ΤΟΜΗ_1!A95</f>
        <v>17974.071371400001</v>
      </c>
      <c r="B95" s="6">
        <f>ΤΟΜΗ_1!B95</f>
        <v>1142.6977385800001</v>
      </c>
      <c r="C95" s="6">
        <f>ΤΟΜΗ_1!C95</f>
        <v>0</v>
      </c>
      <c r="D95" s="6">
        <f>ΤΟΜΗ_1!D95</f>
        <v>0</v>
      </c>
      <c r="E95" t="str">
        <f>ΤΟΜΗ_1!E95</f>
        <v/>
      </c>
      <c r="F95" t="str">
        <f>ΤΟΜΗ_1!F95</f>
        <v/>
      </c>
      <c r="G95">
        <f t="shared" si="14"/>
        <v>59565.578404401705</v>
      </c>
      <c r="H95">
        <f t="shared" si="10"/>
        <v>2.2906127750002558</v>
      </c>
      <c r="I95">
        <f t="shared" si="15"/>
        <v>2.2906127750002558</v>
      </c>
      <c r="J95">
        <f t="shared" si="12"/>
        <v>2.2906127750002558</v>
      </c>
      <c r="K95">
        <f t="shared" si="13"/>
        <v>59565.578404401705</v>
      </c>
    </row>
    <row r="96" spans="1:11">
      <c r="A96" s="6">
        <f>ΤΟΜΗ_1!A96</f>
        <v>18035.278575699998</v>
      </c>
      <c r="B96" s="6">
        <f>ΤΟΜΗ_1!B96</f>
        <v>1121.1253076800001</v>
      </c>
      <c r="C96" s="6">
        <f>ΤΟΜΗ_1!C96</f>
        <v>0</v>
      </c>
      <c r="D96" s="6">
        <f>ΤΟΜΗ_1!D96</f>
        <v>0</v>
      </c>
      <c r="E96" t="str">
        <f>ΤΟΜΗ_1!E96</f>
        <v/>
      </c>
      <c r="F96" t="str">
        <f>ΤΟΜΗ_1!F96</f>
        <v/>
      </c>
      <c r="G96">
        <f t="shared" si="14"/>
        <v>59565.578404401705</v>
      </c>
      <c r="H96">
        <f t="shared" si="10"/>
        <v>2.2906127750002558</v>
      </c>
      <c r="I96">
        <f t="shared" si="15"/>
        <v>2.2906127750002558</v>
      </c>
      <c r="J96">
        <f t="shared" si="12"/>
        <v>2.2906127750002558</v>
      </c>
      <c r="K96">
        <f t="shared" si="13"/>
        <v>59565.578404401705</v>
      </c>
    </row>
    <row r="97" spans="1:11">
      <c r="A97" s="6">
        <f>ΤΟΜΗ_1!A97</f>
        <v>18238.215576800001</v>
      </c>
      <c r="B97" s="6">
        <f>ΤΟΜΗ_1!B97</f>
        <v>1032.23499384</v>
      </c>
      <c r="C97" s="6">
        <f>ΤΟΜΗ_1!C97</f>
        <v>0</v>
      </c>
      <c r="D97" s="6">
        <f>ΤΟΜΗ_1!D97</f>
        <v>0</v>
      </c>
      <c r="E97" t="str">
        <f>ΤΟΜΗ_1!E97</f>
        <v/>
      </c>
      <c r="F97" t="str">
        <f>ΤΟΜΗ_1!F97</f>
        <v/>
      </c>
      <c r="G97">
        <f t="shared" si="14"/>
        <v>59565.578404401705</v>
      </c>
      <c r="H97">
        <f t="shared" si="10"/>
        <v>2.2906127750002558</v>
      </c>
      <c r="I97">
        <f t="shared" si="15"/>
        <v>2.2906127750002558</v>
      </c>
      <c r="J97">
        <f t="shared" si="12"/>
        <v>2.2906127750002558</v>
      </c>
      <c r="K97">
        <f t="shared" si="13"/>
        <v>59565.578404401705</v>
      </c>
    </row>
    <row r="98" spans="1:11">
      <c r="A98" s="6">
        <f>ΤΟΜΗ_1!A98</f>
        <v>18502.359782200001</v>
      </c>
      <c r="B98" s="6">
        <f>ΤΟΜΗ_1!B98</f>
        <v>964.12766666699997</v>
      </c>
      <c r="C98" s="6">
        <f>ΤΟΜΗ_1!C98</f>
        <v>0</v>
      </c>
      <c r="D98" s="6">
        <f>ΤΟΜΗ_1!D98</f>
        <v>0</v>
      </c>
      <c r="E98" t="str">
        <f>ΤΟΜΗ_1!E98</f>
        <v/>
      </c>
      <c r="F98" t="str">
        <f>ΤΟΜΗ_1!F98</f>
        <v/>
      </c>
      <c r="G98">
        <f t="shared" si="14"/>
        <v>59565.578404401705</v>
      </c>
      <c r="H98">
        <f t="shared" si="10"/>
        <v>2.2906127750002558</v>
      </c>
      <c r="I98">
        <f t="shared" si="15"/>
        <v>2.2906127750002558</v>
      </c>
      <c r="J98">
        <f t="shared" si="12"/>
        <v>2.2906127750002558</v>
      </c>
      <c r="K98">
        <f t="shared" si="13"/>
        <v>59565.578404401705</v>
      </c>
    </row>
    <row r="99" spans="1:11">
      <c r="A99" s="6">
        <f>ΤΟΜΗ_1!A99</f>
        <v>18766.503987700002</v>
      </c>
      <c r="B99" s="6">
        <f>ΤΟΜΗ_1!B99</f>
        <v>937.85895789000006</v>
      </c>
      <c r="C99" s="6">
        <f>ΤΟΜΗ_1!C99</f>
        <v>0</v>
      </c>
      <c r="D99" s="6">
        <f>ΤΟΜΗ_1!D99</f>
        <v>0</v>
      </c>
      <c r="E99" t="str">
        <f>ΤΟΜΗ_1!E99</f>
        <v/>
      </c>
      <c r="F99" t="str">
        <f>ΤΟΜΗ_1!F99</f>
        <v/>
      </c>
      <c r="G99">
        <f t="shared" si="14"/>
        <v>59565.578404401705</v>
      </c>
      <c r="H99">
        <f t="shared" si="10"/>
        <v>2.2906127750002558</v>
      </c>
      <c r="I99">
        <f t="shared" si="15"/>
        <v>2.2906127750002558</v>
      </c>
      <c r="J99">
        <f t="shared" si="12"/>
        <v>2.2906127750002558</v>
      </c>
      <c r="K99">
        <f t="shared" si="13"/>
        <v>59565.578404401705</v>
      </c>
    </row>
    <row r="100" spans="1:11">
      <c r="A100" s="6">
        <f>ΤΟΜΗ_1!A100</f>
        <v>18809.650049700002</v>
      </c>
      <c r="B100" s="6">
        <f>ΤΟΜΗ_1!B100</f>
        <v>937.20586230000004</v>
      </c>
      <c r="C100" s="6">
        <f>ΤΟΜΗ_1!C100</f>
        <v>0</v>
      </c>
      <c r="D100" s="6">
        <f>ΤΟΜΗ_1!D100</f>
        <v>0</v>
      </c>
      <c r="E100" t="str">
        <f>ΤΟΜΗ_1!E100</f>
        <v/>
      </c>
      <c r="F100" t="str">
        <f>ΤΟΜΗ_1!F100</f>
        <v/>
      </c>
      <c r="G100">
        <f t="shared" si="14"/>
        <v>59565.578404401705</v>
      </c>
      <c r="H100">
        <f t="shared" si="10"/>
        <v>2.2906127750002558</v>
      </c>
      <c r="I100">
        <f t="shared" si="15"/>
        <v>2.2906127750002558</v>
      </c>
      <c r="J100">
        <f t="shared" si="12"/>
        <v>2.2906127750002558</v>
      </c>
      <c r="K100">
        <f t="shared" si="13"/>
        <v>59565.578404401705</v>
      </c>
    </row>
    <row r="101" spans="1:11">
      <c r="A101" s="6">
        <f>ΤΟΜΗ_1!A101</f>
        <v>19030.648193100002</v>
      </c>
      <c r="B101" s="6">
        <f>ΤΟΜΗ_1!B101</f>
        <v>941.82132426400005</v>
      </c>
      <c r="C101" s="6">
        <f>ΤΟΜΗ_1!C101</f>
        <v>0</v>
      </c>
      <c r="D101" s="6">
        <f>ΤΟΜΗ_1!D101</f>
        <v>0</v>
      </c>
      <c r="E101" t="str">
        <f>ΤΟΜΗ_1!E101</f>
        <v/>
      </c>
      <c r="F101" t="str">
        <f>ΤΟΜΗ_1!F101</f>
        <v/>
      </c>
      <c r="G101">
        <f t="shared" si="14"/>
        <v>59565.578404401705</v>
      </c>
      <c r="H101">
        <f t="shared" si="10"/>
        <v>2.2906127750002558</v>
      </c>
      <c r="I101">
        <f t="shared" si="15"/>
        <v>2.2906127750002558</v>
      </c>
      <c r="J101">
        <f t="shared" si="12"/>
        <v>2.2906127750002558</v>
      </c>
      <c r="K101">
        <f t="shared" si="13"/>
        <v>59565.578404401705</v>
      </c>
    </row>
    <row r="102" spans="1:11">
      <c r="A102" s="6">
        <f>ΤΟΜΗ_1!A102</f>
        <v>19294.792398500002</v>
      </c>
      <c r="B102" s="6">
        <f>ΤΟΜΗ_1!B102</f>
        <v>969.35423939299994</v>
      </c>
      <c r="C102" s="6">
        <f>ΤΟΜΗ_1!C102</f>
        <v>0</v>
      </c>
      <c r="D102" s="6">
        <f>ΤΟΜΗ_1!D102</f>
        <v>0</v>
      </c>
      <c r="E102" t="str">
        <f>ΤΟΜΗ_1!E102</f>
        <v/>
      </c>
      <c r="F102" t="str">
        <f>ΤΟΜΗ_1!F102</f>
        <v/>
      </c>
      <c r="G102">
        <f t="shared" si="14"/>
        <v>59565.578404401705</v>
      </c>
      <c r="H102">
        <f t="shared" si="10"/>
        <v>2.2906127750002558</v>
      </c>
      <c r="I102">
        <f t="shared" si="15"/>
        <v>2.2906127750002558</v>
      </c>
      <c r="J102">
        <f t="shared" si="12"/>
        <v>2.2906127750002558</v>
      </c>
      <c r="K102">
        <f t="shared" si="13"/>
        <v>59565.578404401705</v>
      </c>
    </row>
    <row r="103" spans="1:11">
      <c r="A103" s="6">
        <f>ΤΟΜΗ_1!A103</f>
        <v>19558.936603900002</v>
      </c>
      <c r="B103" s="6">
        <f>ΤΟΜΗ_1!B103</f>
        <v>988.27117687299994</v>
      </c>
      <c r="C103" s="6">
        <f>ΤΟΜΗ_1!C103</f>
        <v>0</v>
      </c>
      <c r="D103" s="6">
        <f>ΤΟΜΗ_1!D103</f>
        <v>0</v>
      </c>
      <c r="E103" t="str">
        <f>ΤΟΜΗ_1!E103</f>
        <v/>
      </c>
      <c r="F103" t="str">
        <f>ΤΟΜΗ_1!F103</f>
        <v/>
      </c>
      <c r="G103">
        <f t="shared" si="14"/>
        <v>59565.578404401705</v>
      </c>
      <c r="H103">
        <f t="shared" si="10"/>
        <v>2.2906127750002558</v>
      </c>
      <c r="I103">
        <f t="shared" si="15"/>
        <v>2.2906127750002558</v>
      </c>
      <c r="J103">
        <f t="shared" si="12"/>
        <v>2.2906127750002558</v>
      </c>
      <c r="K103">
        <f t="shared" si="13"/>
        <v>59565.578404401705</v>
      </c>
    </row>
    <row r="104" spans="1:11">
      <c r="A104" s="6">
        <f>ΤΟΜΗ_1!A104</f>
        <v>19584.021523799998</v>
      </c>
      <c r="B104" s="6">
        <f>ΤΟΜΗ_1!B104</f>
        <v>986.74447958300004</v>
      </c>
      <c r="C104" s="6">
        <f>ΤΟΜΗ_1!C104</f>
        <v>0</v>
      </c>
      <c r="D104" s="6">
        <f>ΤΟΜΗ_1!D104</f>
        <v>0</v>
      </c>
      <c r="E104" t="str">
        <f>ΤΟΜΗ_1!E104</f>
        <v/>
      </c>
      <c r="F104" t="str">
        <f>ΤΟΜΗ_1!F104</f>
        <v/>
      </c>
      <c r="G104">
        <f t="shared" si="14"/>
        <v>59565.578404401705</v>
      </c>
      <c r="H104">
        <f t="shared" si="10"/>
        <v>2.2906127750002558</v>
      </c>
      <c r="I104">
        <f t="shared" si="15"/>
        <v>2.2906127750002558</v>
      </c>
      <c r="J104">
        <f t="shared" si="12"/>
        <v>2.2906127750002558</v>
      </c>
      <c r="K104">
        <f t="shared" si="13"/>
        <v>59565.578404401705</v>
      </c>
    </row>
    <row r="105" spans="1:11">
      <c r="A105" s="6">
        <f>ΤΟΜΗ_1!A105</f>
        <v>19823.080809399999</v>
      </c>
      <c r="B105" s="6">
        <f>ΤΟΜΗ_1!B105</f>
        <v>983.94100323999999</v>
      </c>
      <c r="C105" s="6">
        <f>ΤΟΜΗ_1!C105</f>
        <v>0</v>
      </c>
      <c r="D105" s="6">
        <f>ΤΟΜΗ_1!D105</f>
        <v>0</v>
      </c>
      <c r="E105" t="str">
        <f>ΤΟΜΗ_1!E105</f>
        <v/>
      </c>
      <c r="F105" t="str">
        <f>ΤΟΜΗ_1!F105</f>
        <v/>
      </c>
      <c r="G105">
        <f t="shared" si="14"/>
        <v>59565.578404401705</v>
      </c>
      <c r="H105">
        <f t="shared" si="10"/>
        <v>2.2906127750002558</v>
      </c>
      <c r="I105">
        <f t="shared" si="15"/>
        <v>2.2906127750002558</v>
      </c>
      <c r="J105">
        <f t="shared" si="12"/>
        <v>2.2906127750002558</v>
      </c>
      <c r="K105">
        <f t="shared" si="13"/>
        <v>59565.578404401705</v>
      </c>
    </row>
    <row r="106" spans="1:11">
      <c r="A106" s="6">
        <f>ΤΟΜΗ_1!A106</f>
        <v>20087.225014799998</v>
      </c>
      <c r="B106" s="6">
        <f>ΤΟΜΗ_1!B106</f>
        <v>1053.2180855199999</v>
      </c>
      <c r="C106" s="6">
        <f>ΤΟΜΗ_1!C106</f>
        <v>0</v>
      </c>
      <c r="D106" s="6">
        <f>ΤΟΜΗ_1!D106</f>
        <v>0</v>
      </c>
      <c r="E106" t="str">
        <f>ΤΟΜΗ_1!E106</f>
        <v/>
      </c>
      <c r="F106" t="str">
        <f>ΤΟΜΗ_1!F106</f>
        <v/>
      </c>
      <c r="G106">
        <f t="shared" si="14"/>
        <v>59565.578404401705</v>
      </c>
      <c r="H106">
        <f t="shared" si="10"/>
        <v>2.2906127750002558</v>
      </c>
      <c r="I106">
        <f t="shared" si="15"/>
        <v>2.2906127750002558</v>
      </c>
      <c r="J106">
        <f t="shared" si="12"/>
        <v>2.2906127750002558</v>
      </c>
      <c r="K106">
        <f t="shared" si="13"/>
        <v>59565.578404401705</v>
      </c>
    </row>
    <row r="107" spans="1:11">
      <c r="A107" s="6">
        <f>ΤΟΜΗ_1!A107</f>
        <v>20351.369220199998</v>
      </c>
      <c r="B107" s="6">
        <f>ΤΟΜΗ_1!B107</f>
        <v>1085.73730159</v>
      </c>
      <c r="C107" s="6">
        <f>ΤΟΜΗ_1!C107</f>
        <v>0</v>
      </c>
      <c r="D107" s="6">
        <f>ΤΟΜΗ_1!D107</f>
        <v>0</v>
      </c>
      <c r="E107" t="str">
        <f>ΤΟΜΗ_1!E107</f>
        <v/>
      </c>
      <c r="F107" t="str">
        <f>ΤΟΜΗ_1!F107</f>
        <v/>
      </c>
      <c r="G107">
        <f t="shared" si="14"/>
        <v>59565.578404401705</v>
      </c>
      <c r="H107">
        <f t="shared" si="10"/>
        <v>2.2906127750002558</v>
      </c>
      <c r="I107">
        <f t="shared" si="15"/>
        <v>2.2906127750002558</v>
      </c>
      <c r="J107">
        <f t="shared" si="12"/>
        <v>2.2906127750002558</v>
      </c>
      <c r="K107">
        <f t="shared" si="13"/>
        <v>59565.578404401705</v>
      </c>
    </row>
    <row r="108" spans="1:11">
      <c r="A108" s="6">
        <f>ΤΟΜΗ_1!A108</f>
        <v>20358.392997800001</v>
      </c>
      <c r="B108" s="6">
        <f>ΤΟΜΗ_1!B108</f>
        <v>1086.62721558</v>
      </c>
      <c r="C108" s="6">
        <f>ΤΟΜΗ_1!C108</f>
        <v>0</v>
      </c>
      <c r="D108" s="6">
        <f>ΤΟΜΗ_1!D108</f>
        <v>0</v>
      </c>
      <c r="E108" t="str">
        <f>ΤΟΜΗ_1!E108</f>
        <v/>
      </c>
      <c r="F108" t="str">
        <f>ΤΟΜΗ_1!F108</f>
        <v/>
      </c>
      <c r="G108">
        <f t="shared" si="14"/>
        <v>59565.578404401705</v>
      </c>
      <c r="H108">
        <f t="shared" si="10"/>
        <v>2.2906127750002558</v>
      </c>
      <c r="I108">
        <f t="shared" si="15"/>
        <v>2.2906127750002558</v>
      </c>
      <c r="J108">
        <f t="shared" si="12"/>
        <v>2.2906127750002558</v>
      </c>
      <c r="K108">
        <f t="shared" si="13"/>
        <v>59565.578404401705</v>
      </c>
    </row>
    <row r="109" spans="1:11">
      <c r="A109" s="6">
        <f>ΤΟΜΗ_1!A109</f>
        <v>20615.513425599998</v>
      </c>
      <c r="B109" s="6">
        <f>ΤΟΜΗ_1!B109</f>
        <v>1117.6720706200001</v>
      </c>
      <c r="C109" s="6">
        <f>ΤΟΜΗ_1!C109</f>
        <v>0</v>
      </c>
      <c r="D109" s="6">
        <f>ΤΟΜΗ_1!D109</f>
        <v>0</v>
      </c>
      <c r="E109" t="str">
        <f>ΤΟΜΗ_1!E109</f>
        <v/>
      </c>
      <c r="F109" t="str">
        <f>ΤΟΜΗ_1!F109</f>
        <v/>
      </c>
      <c r="G109">
        <f t="shared" si="14"/>
        <v>59565.578404401705</v>
      </c>
      <c r="H109">
        <f t="shared" si="10"/>
        <v>2.2906127750002558</v>
      </c>
      <c r="I109">
        <f t="shared" si="15"/>
        <v>2.2906127750002558</v>
      </c>
      <c r="J109">
        <f t="shared" si="12"/>
        <v>2.2906127750002558</v>
      </c>
      <c r="K109">
        <f t="shared" si="13"/>
        <v>59565.578404401705</v>
      </c>
    </row>
    <row r="110" spans="1:11">
      <c r="A110" s="6">
        <f>ΤΟΜΗ_1!A110</f>
        <v>20879.657631099999</v>
      </c>
      <c r="B110" s="6">
        <f>ΤΟΜΗ_1!B110</f>
        <v>1125.1755053500001</v>
      </c>
      <c r="C110" s="6">
        <f>ΤΟΜΗ_1!C110</f>
        <v>0</v>
      </c>
      <c r="D110" s="6">
        <f>ΤΟΜΗ_1!D110</f>
        <v>0</v>
      </c>
      <c r="E110" t="str">
        <f>ΤΟΜΗ_1!E110</f>
        <v/>
      </c>
      <c r="F110" t="str">
        <f>ΤΟΜΗ_1!F110</f>
        <v/>
      </c>
      <c r="G110">
        <f t="shared" si="14"/>
        <v>59565.578404401705</v>
      </c>
      <c r="H110">
        <f t="shared" si="10"/>
        <v>2.2906127750002558</v>
      </c>
      <c r="I110">
        <f t="shared" si="15"/>
        <v>2.2906127750002558</v>
      </c>
      <c r="J110">
        <f t="shared" si="12"/>
        <v>2.2906127750002558</v>
      </c>
      <c r="K110">
        <f t="shared" si="13"/>
        <v>59565.578404401705</v>
      </c>
    </row>
    <row r="111" spans="1:11">
      <c r="A111" s="6">
        <f>ΤΟΜΗ_1!A111</f>
        <v>21132.764471800001</v>
      </c>
      <c r="B111" s="6">
        <f>ΤΟΜΗ_1!B111</f>
        <v>1115.8478670500001</v>
      </c>
      <c r="C111" s="6">
        <f>ΤΟΜΗ_1!C111</f>
        <v>0</v>
      </c>
      <c r="D111" s="6">
        <f>ΤΟΜΗ_1!D111</f>
        <v>0</v>
      </c>
      <c r="E111" t="str">
        <f>ΤΟΜΗ_1!E111</f>
        <v/>
      </c>
      <c r="F111" t="str">
        <f>ΤΟΜΗ_1!F111</f>
        <v/>
      </c>
      <c r="G111">
        <f t="shared" si="14"/>
        <v>59565.578404401705</v>
      </c>
      <c r="H111">
        <f t="shared" si="10"/>
        <v>2.2906127750002558</v>
      </c>
      <c r="I111">
        <f t="shared" si="15"/>
        <v>2.2906127750002558</v>
      </c>
      <c r="J111">
        <f t="shared" si="12"/>
        <v>2.2906127750002558</v>
      </c>
      <c r="K111">
        <f t="shared" si="13"/>
        <v>59565.578404401705</v>
      </c>
    </row>
    <row r="112" spans="1:11">
      <c r="A112" s="6">
        <f>ΤΟΜΗ_1!A112</f>
        <v>21143.801836499999</v>
      </c>
      <c r="B112" s="6">
        <f>ΤΟΜΗ_1!B112</f>
        <v>1115.3503038599999</v>
      </c>
      <c r="C112" s="6">
        <f>ΤΟΜΗ_1!C112</f>
        <v>0</v>
      </c>
      <c r="D112" s="6">
        <f>ΤΟΜΗ_1!D112</f>
        <v>0</v>
      </c>
      <c r="E112" t="str">
        <f>ΤΟΜΗ_1!E112</f>
        <v/>
      </c>
      <c r="F112" t="str">
        <f>ΤΟΜΗ_1!F112</f>
        <v/>
      </c>
      <c r="G112">
        <f t="shared" si="14"/>
        <v>59565.578404401705</v>
      </c>
      <c r="H112">
        <f t="shared" si="10"/>
        <v>2.2906127750002558</v>
      </c>
      <c r="I112">
        <f t="shared" si="15"/>
        <v>2.2906127750002558</v>
      </c>
      <c r="J112">
        <f t="shared" si="12"/>
        <v>2.2906127750002558</v>
      </c>
      <c r="K112">
        <f t="shared" si="13"/>
        <v>59565.578404401705</v>
      </c>
    </row>
    <row r="113" spans="1:11">
      <c r="A113" s="6">
        <f>ΤΟΜΗ_1!A113</f>
        <v>21407.946041899999</v>
      </c>
      <c r="B113" s="6">
        <f>ΤΟΜΗ_1!B113</f>
        <v>1096.4352423099999</v>
      </c>
      <c r="C113" s="6">
        <f>ΤΟΜΗ_1!C113</f>
        <v>0</v>
      </c>
      <c r="D113" s="6">
        <f>ΤΟΜΗ_1!D113</f>
        <v>0</v>
      </c>
      <c r="E113" t="str">
        <f>ΤΟΜΗ_1!E113</f>
        <v/>
      </c>
      <c r="F113" t="str">
        <f>ΤΟΜΗ_1!F113</f>
        <v/>
      </c>
      <c r="G113">
        <f t="shared" si="14"/>
        <v>59565.578404401705</v>
      </c>
      <c r="H113">
        <f t="shared" si="10"/>
        <v>2.2906127750002558</v>
      </c>
      <c r="I113">
        <f t="shared" si="15"/>
        <v>2.2906127750002558</v>
      </c>
      <c r="J113">
        <f t="shared" si="12"/>
        <v>2.2906127750002558</v>
      </c>
      <c r="K113">
        <f t="shared" si="13"/>
        <v>59565.578404401705</v>
      </c>
    </row>
    <row r="114" spans="1:11">
      <c r="A114" s="6">
        <f>ΤΟΜΗ_1!A114</f>
        <v>21672.090247299999</v>
      </c>
      <c r="B114" s="6">
        <f>ΤΟΜΗ_1!B114</f>
        <v>1075.8066815699999</v>
      </c>
      <c r="C114" s="6">
        <f>ΤΟΜΗ_1!C114</f>
        <v>0</v>
      </c>
      <c r="D114" s="6">
        <f>ΤΟΜΗ_1!D114</f>
        <v>0</v>
      </c>
      <c r="E114" t="str">
        <f>ΤΟΜΗ_1!E114</f>
        <v/>
      </c>
      <c r="F114" t="str">
        <f>ΤΟΜΗ_1!F114</f>
        <v/>
      </c>
      <c r="G114">
        <f t="shared" si="14"/>
        <v>59565.578404401705</v>
      </c>
      <c r="H114">
        <f t="shared" si="10"/>
        <v>2.2906127750002558</v>
      </c>
      <c r="I114">
        <f t="shared" si="15"/>
        <v>2.2906127750002558</v>
      </c>
      <c r="J114">
        <f t="shared" si="12"/>
        <v>2.2906127750002558</v>
      </c>
      <c r="K114">
        <f t="shared" si="13"/>
        <v>59565.578404401705</v>
      </c>
    </row>
    <row r="115" spans="1:11">
      <c r="A115" s="6">
        <f>ΤΟΜΗ_1!A115</f>
        <v>21907.135945800001</v>
      </c>
      <c r="B115" s="6">
        <f>ΤΟΜΗ_1!B115</f>
        <v>1043.8549553600001</v>
      </c>
      <c r="C115" s="6">
        <f>ΤΟΜΗ_1!C115</f>
        <v>0</v>
      </c>
      <c r="D115" s="6">
        <f>ΤΟΜΗ_1!D115</f>
        <v>0</v>
      </c>
      <c r="E115" t="str">
        <f>ΤΟΜΗ_1!E115</f>
        <v/>
      </c>
      <c r="F115" t="str">
        <f>ΤΟΜΗ_1!F115</f>
        <v/>
      </c>
      <c r="G115">
        <f t="shared" si="14"/>
        <v>59565.578404401705</v>
      </c>
      <c r="H115">
        <f t="shared" si="10"/>
        <v>2.2906127750002558</v>
      </c>
      <c r="I115">
        <f t="shared" si="15"/>
        <v>2.2906127750002558</v>
      </c>
      <c r="J115">
        <f t="shared" si="12"/>
        <v>2.2906127750002558</v>
      </c>
      <c r="K115">
        <f t="shared" si="13"/>
        <v>59565.578404401705</v>
      </c>
    </row>
    <row r="116" spans="1:11">
      <c r="A116" s="6">
        <f>ΤΟΜΗ_1!A116</f>
        <v>21936.234452799999</v>
      </c>
      <c r="B116" s="6">
        <f>ΤΟΜΗ_1!B116</f>
        <v>1040.8419695499999</v>
      </c>
      <c r="C116" s="6">
        <f>ΤΟΜΗ_1!C116</f>
        <v>0</v>
      </c>
      <c r="D116" s="6">
        <f>ΤΟΜΗ_1!D116</f>
        <v>0</v>
      </c>
      <c r="E116" t="str">
        <f>ΤΟΜΗ_1!E116</f>
        <v/>
      </c>
      <c r="F116" t="str">
        <f>ΤΟΜΗ_1!F116</f>
        <v/>
      </c>
      <c r="G116">
        <f t="shared" si="14"/>
        <v>59565.578404401705</v>
      </c>
      <c r="H116">
        <f t="shared" si="10"/>
        <v>2.2906127750002558</v>
      </c>
      <c r="I116">
        <f t="shared" si="15"/>
        <v>2.2906127750002558</v>
      </c>
      <c r="J116">
        <f t="shared" si="12"/>
        <v>2.2906127750002558</v>
      </c>
      <c r="K116">
        <f t="shared" si="13"/>
        <v>59565.578404401705</v>
      </c>
    </row>
    <row r="117" spans="1:11">
      <c r="A117" s="6">
        <f>ΤΟΜΗ_1!A117</f>
        <v>22200.378658199999</v>
      </c>
      <c r="B117" s="6">
        <f>ΤΟΜΗ_1!B117</f>
        <v>996.14694104299997</v>
      </c>
      <c r="C117" s="6">
        <f>ΤΟΜΗ_1!C117</f>
        <v>0</v>
      </c>
      <c r="D117" s="6">
        <f>ΤΟΜΗ_1!D117</f>
        <v>0</v>
      </c>
      <c r="E117" t="str">
        <f>ΤΟΜΗ_1!E117</f>
        <v/>
      </c>
      <c r="F117" t="str">
        <f>ΤΟΜΗ_1!F117</f>
        <v/>
      </c>
      <c r="G117">
        <f t="shared" si="14"/>
        <v>59565.578404401705</v>
      </c>
      <c r="H117">
        <f t="shared" si="10"/>
        <v>2.2906127750002558</v>
      </c>
      <c r="I117">
        <f t="shared" si="15"/>
        <v>2.2906127750002558</v>
      </c>
      <c r="J117">
        <f t="shared" si="12"/>
        <v>2.2906127750002558</v>
      </c>
      <c r="K117">
        <f t="shared" si="13"/>
        <v>59565.578404401705</v>
      </c>
    </row>
    <row r="118" spans="1:11">
      <c r="A118" s="6">
        <f>ΤΟΜΗ_1!A118</f>
        <v>22464.522863599999</v>
      </c>
      <c r="B118" s="6">
        <f>ΤΟΜΗ_1!B118</f>
        <v>963.78094881699997</v>
      </c>
      <c r="C118" s="6">
        <f>ΤΟΜΗ_1!C118</f>
        <v>0</v>
      </c>
      <c r="D118" s="6">
        <f>ΤΟΜΗ_1!D118</f>
        <v>0</v>
      </c>
      <c r="E118" t="str">
        <f>ΤΟΜΗ_1!E118</f>
        <v/>
      </c>
      <c r="F118" t="str">
        <f>ΤΟΜΗ_1!F118</f>
        <v/>
      </c>
      <c r="G118">
        <f t="shared" si="14"/>
        <v>59565.578404401705</v>
      </c>
      <c r="H118">
        <f t="shared" si="10"/>
        <v>2.2906127750002558</v>
      </c>
      <c r="I118">
        <f t="shared" si="15"/>
        <v>2.2906127750002558</v>
      </c>
      <c r="J118">
        <f t="shared" si="12"/>
        <v>2.2906127750002558</v>
      </c>
      <c r="K118">
        <f t="shared" si="13"/>
        <v>59565.578404401705</v>
      </c>
    </row>
    <row r="119" spans="1:11">
      <c r="A119" s="6">
        <f>ΤΟΜΗ_1!A119</f>
        <v>22681.5074198</v>
      </c>
      <c r="B119" s="6">
        <f>ΤΟΜΗ_1!B119</f>
        <v>946.13066571499996</v>
      </c>
      <c r="C119" s="6">
        <f>ΤΟΜΗ_1!C119</f>
        <v>0</v>
      </c>
      <c r="D119" s="6">
        <f>ΤΟΜΗ_1!D119</f>
        <v>0</v>
      </c>
      <c r="E119" t="str">
        <f>ΤΟΜΗ_1!E119</f>
        <v/>
      </c>
      <c r="F119" t="str">
        <f>ΤΟΜΗ_1!F119</f>
        <v/>
      </c>
      <c r="G119">
        <f t="shared" si="14"/>
        <v>59565.578404401705</v>
      </c>
      <c r="H119">
        <f t="shared" si="10"/>
        <v>2.2906127750002558</v>
      </c>
      <c r="I119">
        <f t="shared" si="15"/>
        <v>2.2906127750002558</v>
      </c>
      <c r="J119">
        <f t="shared" si="12"/>
        <v>2.2906127750002558</v>
      </c>
      <c r="K119">
        <f t="shared" si="13"/>
        <v>59565.578404401705</v>
      </c>
    </row>
    <row r="120" spans="1:11">
      <c r="A120" s="6">
        <f>ΤΟΜΗ_1!A120</f>
        <v>22728.667068999999</v>
      </c>
      <c r="B120" s="6">
        <f>ΤΟΜΗ_1!B120</f>
        <v>941.01142112100001</v>
      </c>
      <c r="C120" s="6">
        <f>ΤΟΜΗ_1!C120</f>
        <v>0</v>
      </c>
      <c r="D120" s="6">
        <f>ΤΟΜΗ_1!D120</f>
        <v>0</v>
      </c>
      <c r="E120" t="str">
        <f>ΤΟΜΗ_1!E120</f>
        <v/>
      </c>
      <c r="F120" t="str">
        <f>ΤΟΜΗ_1!F120</f>
        <v/>
      </c>
      <c r="G120">
        <f t="shared" si="14"/>
        <v>59565.578404401705</v>
      </c>
      <c r="H120">
        <f t="shared" si="10"/>
        <v>2.2906127750002558</v>
      </c>
      <c r="I120">
        <f t="shared" si="15"/>
        <v>2.2906127750002558</v>
      </c>
      <c r="J120">
        <f t="shared" si="12"/>
        <v>2.2906127750002558</v>
      </c>
      <c r="K120">
        <f t="shared" si="13"/>
        <v>59565.578404401705</v>
      </c>
    </row>
    <row r="121" spans="1:11">
      <c r="A121" s="6">
        <f>ΤΟΜΗ_1!A121</f>
        <v>22992.8112745</v>
      </c>
      <c r="B121" s="6">
        <f>ΤΟΜΗ_1!B121</f>
        <v>916.64641010599996</v>
      </c>
      <c r="C121" s="6">
        <f>ΤΟΜΗ_1!C121</f>
        <v>0</v>
      </c>
      <c r="D121" s="6">
        <f>ΤΟΜΗ_1!D121</f>
        <v>0</v>
      </c>
      <c r="E121" t="str">
        <f>ΤΟΜΗ_1!E121</f>
        <v/>
      </c>
      <c r="F121" t="str">
        <f>ΤΟΜΗ_1!F121</f>
        <v/>
      </c>
      <c r="G121">
        <f t="shared" si="14"/>
        <v>59565.578404401705</v>
      </c>
      <c r="H121">
        <f t="shared" si="10"/>
        <v>2.2906127750002558</v>
      </c>
      <c r="I121">
        <f t="shared" si="15"/>
        <v>2.2906127750002558</v>
      </c>
      <c r="J121">
        <f t="shared" si="12"/>
        <v>2.2906127750002558</v>
      </c>
      <c r="K121">
        <f t="shared" si="13"/>
        <v>59565.578404401705</v>
      </c>
    </row>
    <row r="122" spans="1:11">
      <c r="A122" s="6">
        <f>ΤΟΜΗ_1!A122</f>
        <v>23256.9554799</v>
      </c>
      <c r="B122" s="6">
        <f>ΤΟΜΗ_1!B122</f>
        <v>906.60654259700004</v>
      </c>
      <c r="C122" s="6">
        <f>ΤΟΜΗ_1!C122</f>
        <v>0</v>
      </c>
      <c r="D122" s="6">
        <f>ΤΟΜΗ_1!D122</f>
        <v>0</v>
      </c>
      <c r="E122" t="str">
        <f>ΤΟΜΗ_1!E122</f>
        <v/>
      </c>
      <c r="F122" t="str">
        <f>ΤΟΜΗ_1!F122</f>
        <v/>
      </c>
      <c r="G122">
        <f t="shared" si="14"/>
        <v>59565.578404401705</v>
      </c>
      <c r="H122">
        <f t="shared" si="10"/>
        <v>2.2906127750002558</v>
      </c>
      <c r="I122">
        <f t="shared" si="15"/>
        <v>2.2906127750002558</v>
      </c>
      <c r="J122">
        <f t="shared" si="12"/>
        <v>2.2906127750002558</v>
      </c>
      <c r="K122">
        <f t="shared" si="13"/>
        <v>59565.578404401705</v>
      </c>
    </row>
    <row r="123" spans="1:11">
      <c r="A123" s="6">
        <f>ΤΟΜΗ_1!A123</f>
        <v>23455.878893900001</v>
      </c>
      <c r="B123" s="6">
        <f>ΤΟΜΗ_1!B123</f>
        <v>925.37061728499998</v>
      </c>
      <c r="C123" s="6">
        <f>ΤΟΜΗ_1!C123</f>
        <v>0</v>
      </c>
      <c r="D123" s="6">
        <f>ΤΟΜΗ_1!D123</f>
        <v>0</v>
      </c>
      <c r="E123" t="str">
        <f>ΤΟΜΗ_1!E123</f>
        <v/>
      </c>
      <c r="F123" t="str">
        <f>ΤΟΜΗ_1!F123</f>
        <v/>
      </c>
      <c r="G123">
        <f t="shared" si="14"/>
        <v>59565.578404401705</v>
      </c>
      <c r="H123">
        <f t="shared" si="10"/>
        <v>2.2906127750002558</v>
      </c>
      <c r="I123">
        <f t="shared" si="15"/>
        <v>2.2906127750002558</v>
      </c>
      <c r="J123">
        <f t="shared" si="12"/>
        <v>2.2906127750002558</v>
      </c>
      <c r="K123">
        <f t="shared" si="13"/>
        <v>59565.578404401705</v>
      </c>
    </row>
    <row r="124" spans="1:11">
      <c r="A124" s="6">
        <f>ΤΟΜΗ_1!A124</f>
        <v>23521.0996853</v>
      </c>
      <c r="B124" s="6">
        <f>ΤΟΜΗ_1!B124</f>
        <v>926.174285715</v>
      </c>
      <c r="C124" s="6">
        <f>ΤΟΜΗ_1!C124</f>
        <v>0</v>
      </c>
      <c r="D124" s="6">
        <f>ΤΟΜΗ_1!D124</f>
        <v>0</v>
      </c>
      <c r="E124" t="str">
        <f>ΤΟΜΗ_1!E124</f>
        <v/>
      </c>
      <c r="F124" t="str">
        <f>ΤΟΜΗ_1!F124</f>
        <v/>
      </c>
      <c r="G124">
        <f t="shared" si="14"/>
        <v>59565.578404401705</v>
      </c>
      <c r="H124">
        <f t="shared" si="10"/>
        <v>2.2906127750002558</v>
      </c>
      <c r="I124">
        <f t="shared" si="15"/>
        <v>2.2906127750002558</v>
      </c>
      <c r="J124">
        <f t="shared" si="12"/>
        <v>2.2906127750002558</v>
      </c>
      <c r="K124">
        <f t="shared" si="13"/>
        <v>59565.578404401705</v>
      </c>
    </row>
    <row r="125" spans="1:11">
      <c r="A125" s="6">
        <f>ΤΟΜΗ_1!A125</f>
        <v>23785.2438907</v>
      </c>
      <c r="B125" s="6">
        <f>ΤΟΜΗ_1!B125</f>
        <v>892.31354745800002</v>
      </c>
      <c r="C125" s="6">
        <f>ΤΟΜΗ_1!C125</f>
        <v>0</v>
      </c>
      <c r="D125" s="6">
        <f>ΤΟΜΗ_1!D125</f>
        <v>0</v>
      </c>
      <c r="E125" t="str">
        <f>ΤΟΜΗ_1!E125</f>
        <v/>
      </c>
      <c r="F125" t="str">
        <f>ΤΟΜΗ_1!F125</f>
        <v/>
      </c>
      <c r="G125">
        <f t="shared" si="14"/>
        <v>59565.578404401705</v>
      </c>
      <c r="H125">
        <f t="shared" si="10"/>
        <v>2.2906127750002558</v>
      </c>
      <c r="I125">
        <f t="shared" si="15"/>
        <v>2.2906127750002558</v>
      </c>
      <c r="J125">
        <f t="shared" si="12"/>
        <v>2.2906127750002558</v>
      </c>
      <c r="K125">
        <f t="shared" si="13"/>
        <v>59565.578404401705</v>
      </c>
    </row>
    <row r="126" spans="1:11">
      <c r="A126" s="6">
        <f>ΤΟΜΗ_1!A126</f>
        <v>24049.3880962</v>
      </c>
      <c r="B126" s="6">
        <f>ΤΟΜΗ_1!B126</f>
        <v>838.48232879800003</v>
      </c>
      <c r="C126" s="6">
        <f>ΤΟΜΗ_1!C126</f>
        <v>0</v>
      </c>
      <c r="D126" s="6">
        <f>ΤΟΜΗ_1!D126</f>
        <v>0</v>
      </c>
      <c r="E126" t="str">
        <f>ΤΟΜΗ_1!E126</f>
        <v/>
      </c>
      <c r="F126" t="str">
        <f>ΤΟΜΗ_1!F126</f>
        <v/>
      </c>
      <c r="G126">
        <f t="shared" si="14"/>
        <v>59565.578404401705</v>
      </c>
      <c r="H126">
        <f t="shared" si="10"/>
        <v>2.2906127750002558</v>
      </c>
      <c r="I126">
        <f t="shared" si="15"/>
        <v>2.2906127750002558</v>
      </c>
      <c r="J126">
        <f t="shared" si="12"/>
        <v>2.2906127750002558</v>
      </c>
      <c r="K126">
        <f t="shared" si="13"/>
        <v>59565.578404401705</v>
      </c>
    </row>
    <row r="127" spans="1:11">
      <c r="A127" s="6">
        <f>ΤΟΜΗ_1!A127</f>
        <v>24230.2503679</v>
      </c>
      <c r="B127" s="6">
        <f>ΤΟΜΗ_1!B127</f>
        <v>804.43351756599998</v>
      </c>
      <c r="C127" s="6">
        <f>ΤΟΜΗ_1!C127</f>
        <v>0</v>
      </c>
      <c r="D127" s="6">
        <f>ΤΟΜΗ_1!D127</f>
        <v>0</v>
      </c>
      <c r="E127" t="str">
        <f>ΤΟΜΗ_1!E127</f>
        <v/>
      </c>
      <c r="F127" t="str">
        <f>ΤΟΜΗ_1!F127</f>
        <v/>
      </c>
      <c r="G127">
        <f t="shared" si="14"/>
        <v>59565.578404401705</v>
      </c>
      <c r="H127">
        <f t="shared" si="10"/>
        <v>2.2906127750002558</v>
      </c>
      <c r="I127">
        <f t="shared" si="15"/>
        <v>2.2906127750002558</v>
      </c>
      <c r="J127">
        <f t="shared" si="12"/>
        <v>2.2906127750002558</v>
      </c>
      <c r="K127">
        <f t="shared" si="13"/>
        <v>59565.578404401705</v>
      </c>
    </row>
    <row r="128" spans="1:11">
      <c r="A128" s="6">
        <f>ΤΟΜΗ_1!A128</f>
        <v>24313.5323016</v>
      </c>
      <c r="B128" s="6">
        <f>ΤΟΜΗ_1!B128</f>
        <v>786.97552251399998</v>
      </c>
      <c r="C128" s="6">
        <f>ΤΟΜΗ_1!C128</f>
        <v>0</v>
      </c>
      <c r="D128" s="6">
        <f>ΤΟΜΗ_1!D128</f>
        <v>0</v>
      </c>
      <c r="E128" t="str">
        <f>ΤΟΜΗ_1!E128</f>
        <v/>
      </c>
      <c r="F128" t="str">
        <f>ΤΟΜΗ_1!F128</f>
        <v/>
      </c>
      <c r="G128">
        <f t="shared" si="14"/>
        <v>59565.578404401705</v>
      </c>
      <c r="H128">
        <f t="shared" si="10"/>
        <v>2.2906127750002558</v>
      </c>
      <c r="I128">
        <f t="shared" si="15"/>
        <v>2.2906127750002558</v>
      </c>
      <c r="J128">
        <f t="shared" si="12"/>
        <v>2.2906127750002558</v>
      </c>
      <c r="K128">
        <f t="shared" si="13"/>
        <v>59565.578404401705</v>
      </c>
    </row>
    <row r="129" spans="1:11">
      <c r="A129" s="6">
        <f>ΤΟΜΗ_1!A129</f>
        <v>24577.676507</v>
      </c>
      <c r="B129" s="6">
        <f>ΤΟΜΗ_1!B129</f>
        <v>736.07209523799997</v>
      </c>
      <c r="C129" s="6">
        <f>ΤΟΜΗ_1!C129</f>
        <v>0</v>
      </c>
      <c r="D129" s="6">
        <f>ΤΟΜΗ_1!D129</f>
        <v>0</v>
      </c>
      <c r="E129" t="str">
        <f>ΤΟΜΗ_1!E129</f>
        <v/>
      </c>
      <c r="F129" t="str">
        <f>ΤΟΜΗ_1!F129</f>
        <v/>
      </c>
      <c r="G129">
        <f t="shared" si="14"/>
        <v>59565.578404401705</v>
      </c>
      <c r="H129">
        <f t="shared" si="10"/>
        <v>2.2906127750002558</v>
      </c>
      <c r="I129">
        <f t="shared" si="15"/>
        <v>2.2906127750002558</v>
      </c>
      <c r="J129">
        <f t="shared" si="12"/>
        <v>2.2906127750002558</v>
      </c>
      <c r="K129">
        <f t="shared" si="13"/>
        <v>59565.578404401705</v>
      </c>
    </row>
    <row r="130" spans="1:11">
      <c r="A130" s="6">
        <f>ΤΟΜΗ_1!A130</f>
        <v>24841.8207124</v>
      </c>
      <c r="B130" s="6">
        <f>ΤΟΜΗ_1!B130</f>
        <v>710.05590281800005</v>
      </c>
      <c r="C130" s="6">
        <f>ΤΟΜΗ_1!C130</f>
        <v>0</v>
      </c>
      <c r="D130" s="6">
        <f>ΤΟΜΗ_1!D130</f>
        <v>0</v>
      </c>
      <c r="E130" t="str">
        <f>ΤΟΜΗ_1!E130</f>
        <v/>
      </c>
      <c r="F130" t="str">
        <f>ΤΟΜΗ_1!F130</f>
        <v/>
      </c>
      <c r="G130">
        <f t="shared" si="14"/>
        <v>59565.578404401705</v>
      </c>
      <c r="H130">
        <f t="shared" si="10"/>
        <v>2.2906127750002558</v>
      </c>
      <c r="I130">
        <f t="shared" si="15"/>
        <v>2.2906127750002558</v>
      </c>
      <c r="J130">
        <f t="shared" si="12"/>
        <v>2.2906127750002558</v>
      </c>
      <c r="K130">
        <f t="shared" si="13"/>
        <v>59565.578404401705</v>
      </c>
    </row>
    <row r="131" spans="1:11">
      <c r="A131" s="6">
        <f>ΤΟΜΗ_1!A131</f>
        <v>25004.6218419</v>
      </c>
      <c r="B131" s="6">
        <f>ΤΟΜΗ_1!B131</f>
        <v>711.57399525200003</v>
      </c>
      <c r="C131" s="6">
        <f>ΤΟΜΗ_1!C131</f>
        <v>0</v>
      </c>
      <c r="D131" s="6">
        <f>ΤΟΜΗ_1!D131</f>
        <v>0</v>
      </c>
      <c r="E131" t="str">
        <f>ΤΟΜΗ_1!E131</f>
        <v/>
      </c>
      <c r="F131" t="str">
        <f>ΤΟΜΗ_1!F131</f>
        <v/>
      </c>
      <c r="G131">
        <f t="shared" si="14"/>
        <v>59565.578404401705</v>
      </c>
      <c r="H131">
        <f t="shared" ref="H131:H194" si="16">IF(C131&lt;&gt;"",IF(G131&gt;R$1,IF(G131&lt;$R$2,F131,H130),IF(C131=G131,F131,H132)),"")</f>
        <v>2.2906127750002558</v>
      </c>
      <c r="I131">
        <f t="shared" si="15"/>
        <v>2.2906127750002558</v>
      </c>
      <c r="J131">
        <f t="shared" si="12"/>
        <v>2.2906127750002558</v>
      </c>
      <c r="K131">
        <f t="shared" si="13"/>
        <v>59565.578404401705</v>
      </c>
    </row>
    <row r="132" spans="1:11">
      <c r="A132" s="6">
        <f>ΤΟΜΗ_1!A132</f>
        <v>25105.964917900001</v>
      </c>
      <c r="B132" s="6">
        <f>ΤΟΜΗ_1!B132</f>
        <v>712.12180725600001</v>
      </c>
      <c r="C132" s="6">
        <f>ΤΟΜΗ_1!C132</f>
        <v>0</v>
      </c>
      <c r="D132" s="6">
        <f>ΤΟΜΗ_1!D132</f>
        <v>0</v>
      </c>
      <c r="E132" t="str">
        <f>ΤΟΜΗ_1!E132</f>
        <v/>
      </c>
      <c r="F132" t="str">
        <f>ΤΟΜΗ_1!F132</f>
        <v/>
      </c>
      <c r="G132">
        <f t="shared" si="14"/>
        <v>59565.578404401705</v>
      </c>
      <c r="H132">
        <f t="shared" si="16"/>
        <v>2.2906127750002558</v>
      </c>
      <c r="I132">
        <f t="shared" si="15"/>
        <v>2.2906127750002558</v>
      </c>
      <c r="J132">
        <f t="shared" ref="J132:J195" si="17">H132</f>
        <v>2.2906127750002558</v>
      </c>
      <c r="K132">
        <f t="shared" ref="K132:K195" si="18">G132</f>
        <v>59565.578404401705</v>
      </c>
    </row>
    <row r="133" spans="1:11">
      <c r="A133" s="6">
        <f>ΤΟΜΗ_1!A133</f>
        <v>25370.109123300001</v>
      </c>
      <c r="B133" s="6">
        <f>ΤΟΜΗ_1!B133</f>
        <v>714.53058633000001</v>
      </c>
      <c r="C133" s="6">
        <f>ΤΟΜΗ_1!C133</f>
        <v>0</v>
      </c>
      <c r="D133" s="6">
        <f>ΤΟΜΗ_1!D133</f>
        <v>0</v>
      </c>
      <c r="E133" t="str">
        <f>ΤΟΜΗ_1!E133</f>
        <v/>
      </c>
      <c r="F133" t="str">
        <f>ΤΟΜΗ_1!F133</f>
        <v/>
      </c>
      <c r="G133">
        <f t="shared" si="14"/>
        <v>59565.578404401705</v>
      </c>
      <c r="H133">
        <f t="shared" si="16"/>
        <v>2.2906127750002558</v>
      </c>
      <c r="I133">
        <f t="shared" si="15"/>
        <v>2.2906127750002558</v>
      </c>
      <c r="J133">
        <f t="shared" si="17"/>
        <v>2.2906127750002558</v>
      </c>
      <c r="K133">
        <f t="shared" si="18"/>
        <v>59565.578404401705</v>
      </c>
    </row>
    <row r="134" spans="1:11">
      <c r="A134" s="6">
        <f>ΤΟΜΗ_1!A134</f>
        <v>25634.253328700001</v>
      </c>
      <c r="B134" s="6">
        <f>ΤΟΜΗ_1!B134</f>
        <v>688.71476546700001</v>
      </c>
      <c r="C134" s="6">
        <f>ΤΟΜΗ_1!C134</f>
        <v>0</v>
      </c>
      <c r="D134" s="6">
        <f>ΤΟΜΗ_1!D134</f>
        <v>0</v>
      </c>
      <c r="E134" t="str">
        <f>ΤΟΜΗ_1!E134</f>
        <v/>
      </c>
      <c r="F134" t="str">
        <f>ΤΟΜΗ_1!F134</f>
        <v/>
      </c>
      <c r="G134">
        <f t="shared" si="14"/>
        <v>59565.578404401705</v>
      </c>
      <c r="H134">
        <f t="shared" si="16"/>
        <v>2.2906127750002558</v>
      </c>
      <c r="I134">
        <f t="shared" si="15"/>
        <v>2.2906127750002558</v>
      </c>
      <c r="J134">
        <f t="shared" si="17"/>
        <v>2.2906127750002558</v>
      </c>
      <c r="K134">
        <f t="shared" si="18"/>
        <v>59565.578404401705</v>
      </c>
    </row>
    <row r="135" spans="1:11">
      <c r="A135" s="6">
        <f>ΤΟΜΗ_1!A135</f>
        <v>25778.993315899999</v>
      </c>
      <c r="B135" s="6">
        <f>ΤΟΜΗ_1!B135</f>
        <v>671.43164577200002</v>
      </c>
      <c r="C135" s="6">
        <f>ΤΟΜΗ_1!C135</f>
        <v>0</v>
      </c>
      <c r="D135" s="6">
        <f>ΤΟΜΗ_1!D135</f>
        <v>0</v>
      </c>
      <c r="E135" t="str">
        <f>ΤΟΜΗ_1!E135</f>
        <v/>
      </c>
      <c r="F135" t="str">
        <f>ΤΟΜΗ_1!F135</f>
        <v/>
      </c>
      <c r="G135">
        <f t="shared" si="14"/>
        <v>59565.578404401705</v>
      </c>
      <c r="H135">
        <f t="shared" si="16"/>
        <v>2.2906127750002558</v>
      </c>
      <c r="I135">
        <f t="shared" si="15"/>
        <v>2.2906127750002558</v>
      </c>
      <c r="J135">
        <f t="shared" si="17"/>
        <v>2.2906127750002558</v>
      </c>
      <c r="K135">
        <f t="shared" si="18"/>
        <v>59565.578404401705</v>
      </c>
    </row>
    <row r="136" spans="1:11">
      <c r="A136" s="6">
        <f>ΤΟΜΗ_1!A136</f>
        <v>25898.3975341</v>
      </c>
      <c r="B136" s="6">
        <f>ΤΟΜΗ_1!B136</f>
        <v>650.19418367399999</v>
      </c>
      <c r="C136" s="6">
        <f>ΤΟΜΗ_1!C136</f>
        <v>0</v>
      </c>
      <c r="D136" s="6">
        <f>ΤΟΜΗ_1!D136</f>
        <v>0</v>
      </c>
      <c r="E136" t="str">
        <f>ΤΟΜΗ_1!E136</f>
        <v/>
      </c>
      <c r="F136" t="str">
        <f>ΤΟΜΗ_1!F136</f>
        <v/>
      </c>
      <c r="G136">
        <f t="shared" si="14"/>
        <v>59565.578404401705</v>
      </c>
      <c r="H136">
        <f t="shared" si="16"/>
        <v>2.2906127750002558</v>
      </c>
      <c r="I136">
        <f t="shared" si="15"/>
        <v>2.2906127750002558</v>
      </c>
      <c r="J136">
        <f t="shared" si="17"/>
        <v>2.2906127750002558</v>
      </c>
      <c r="K136">
        <f t="shared" si="18"/>
        <v>59565.578404401705</v>
      </c>
    </row>
    <row r="137" spans="1:11">
      <c r="A137" s="6">
        <f>ΤΟΜΗ_1!A137</f>
        <v>26162.541739600001</v>
      </c>
      <c r="B137" s="6">
        <f>ΤΟΜΗ_1!B137</f>
        <v>597.77846031800004</v>
      </c>
      <c r="C137" s="6">
        <f>ΤΟΜΗ_1!C137</f>
        <v>0</v>
      </c>
      <c r="D137" s="6">
        <f>ΤΟΜΗ_1!D137</f>
        <v>0</v>
      </c>
      <c r="E137" t="str">
        <f>ΤΟΜΗ_1!E137</f>
        <v/>
      </c>
      <c r="F137" t="str">
        <f>ΤΟΜΗ_1!F137</f>
        <v/>
      </c>
      <c r="G137">
        <f t="shared" si="14"/>
        <v>59565.578404401705</v>
      </c>
      <c r="H137">
        <f t="shared" si="16"/>
        <v>2.2906127750002558</v>
      </c>
      <c r="I137">
        <f t="shared" si="15"/>
        <v>2.2906127750002558</v>
      </c>
      <c r="J137">
        <f t="shared" si="17"/>
        <v>2.2906127750002558</v>
      </c>
      <c r="K137">
        <f t="shared" si="18"/>
        <v>59565.578404401705</v>
      </c>
    </row>
    <row r="138" spans="1:11">
      <c r="A138" s="6">
        <f>ΤΟΜΗ_1!A138</f>
        <v>26426.685945000001</v>
      </c>
      <c r="B138" s="6">
        <f>ΤΟΜΗ_1!B138</f>
        <v>542.80774117299995</v>
      </c>
      <c r="C138" s="6">
        <f>ΤΟΜΗ_1!C138</f>
        <v>0</v>
      </c>
      <c r="D138" s="6">
        <f>ΤΟΜΗ_1!D138</f>
        <v>0</v>
      </c>
      <c r="E138" t="str">
        <f>ΤΟΜΗ_1!E138</f>
        <v/>
      </c>
      <c r="F138" t="str">
        <f>ΤΟΜΗ_1!F138</f>
        <v/>
      </c>
      <c r="G138">
        <f t="shared" si="14"/>
        <v>59565.578404401705</v>
      </c>
      <c r="H138">
        <f t="shared" si="16"/>
        <v>2.2906127750002558</v>
      </c>
      <c r="I138">
        <f t="shared" si="15"/>
        <v>2.2906127750002558</v>
      </c>
      <c r="J138">
        <f t="shared" si="17"/>
        <v>2.2906127750002558</v>
      </c>
      <c r="K138">
        <f t="shared" si="18"/>
        <v>59565.578404401705</v>
      </c>
    </row>
    <row r="139" spans="1:11">
      <c r="A139" s="6">
        <f>ΤΟΜΗ_1!A139</f>
        <v>26553.364789899999</v>
      </c>
      <c r="B139" s="6">
        <f>ΤΟΜΗ_1!B139</f>
        <v>515.94712535400004</v>
      </c>
      <c r="C139" s="6">
        <f>ΤΟΜΗ_1!C139</f>
        <v>0</v>
      </c>
      <c r="D139" s="6">
        <f>ΤΟΜΗ_1!D139</f>
        <v>0</v>
      </c>
      <c r="E139" t="str">
        <f>ΤΟΜΗ_1!E139</f>
        <v/>
      </c>
      <c r="F139" t="str">
        <f>ΤΟΜΗ_1!F139</f>
        <v/>
      </c>
      <c r="G139">
        <f t="shared" si="14"/>
        <v>59565.578404401705</v>
      </c>
      <c r="H139">
        <f t="shared" si="16"/>
        <v>2.2906127750002558</v>
      </c>
      <c r="I139">
        <f t="shared" si="15"/>
        <v>2.2906127750002558</v>
      </c>
      <c r="J139">
        <f t="shared" si="17"/>
        <v>2.2906127750002558</v>
      </c>
      <c r="K139">
        <f t="shared" si="18"/>
        <v>59565.578404401705</v>
      </c>
    </row>
    <row r="140" spans="1:11">
      <c r="A140" s="6">
        <f>ΤΟΜΗ_1!A140</f>
        <v>26690.830150400001</v>
      </c>
      <c r="B140" s="6">
        <f>ΤΟΜΗ_1!B140</f>
        <v>488.00205668900003</v>
      </c>
      <c r="C140" s="6">
        <f>ΤΟΜΗ_1!C140</f>
        <v>0</v>
      </c>
      <c r="D140" s="6">
        <f>ΤΟΜΗ_1!D140</f>
        <v>0</v>
      </c>
      <c r="E140" t="str">
        <f>ΤΟΜΗ_1!E140</f>
        <v/>
      </c>
      <c r="F140" t="str">
        <f>ΤΟΜΗ_1!F140</f>
        <v/>
      </c>
      <c r="G140">
        <f t="shared" si="14"/>
        <v>59565.578404401705</v>
      </c>
      <c r="H140">
        <f t="shared" si="16"/>
        <v>2.2906127750002558</v>
      </c>
      <c r="I140">
        <f t="shared" si="15"/>
        <v>2.2906127750002558</v>
      </c>
      <c r="J140">
        <f t="shared" si="17"/>
        <v>2.2906127750002558</v>
      </c>
      <c r="K140">
        <f t="shared" si="18"/>
        <v>59565.578404401705</v>
      </c>
    </row>
    <row r="141" spans="1:11">
      <c r="A141" s="6">
        <f>ΤΟΜΗ_1!A141</f>
        <v>26954.974355800001</v>
      </c>
      <c r="B141" s="6">
        <f>ΤΟΜΗ_1!B141</f>
        <v>437.37639229000001</v>
      </c>
      <c r="C141" s="6">
        <f>ΤΟΜΗ_1!C141</f>
        <v>0</v>
      </c>
      <c r="D141" s="6">
        <f>ΤΟΜΗ_1!D141</f>
        <v>0</v>
      </c>
      <c r="E141" t="str">
        <f>ΤΟΜΗ_1!E141</f>
        <v/>
      </c>
      <c r="F141" t="str">
        <f>ΤΟΜΗ_1!F141</f>
        <v/>
      </c>
      <c r="G141">
        <f t="shared" si="14"/>
        <v>59565.578404401705</v>
      </c>
      <c r="H141">
        <f t="shared" si="16"/>
        <v>2.2906127750002558</v>
      </c>
      <c r="I141">
        <f t="shared" si="15"/>
        <v>2.2906127750002558</v>
      </c>
      <c r="J141">
        <f t="shared" si="17"/>
        <v>2.2906127750002558</v>
      </c>
      <c r="K141">
        <f t="shared" si="18"/>
        <v>59565.578404401705</v>
      </c>
    </row>
    <row r="142" spans="1:11">
      <c r="A142" s="6">
        <f>ΤΟΜΗ_1!A142</f>
        <v>27219.118561200001</v>
      </c>
      <c r="B142" s="6">
        <f>ΤΟΜΗ_1!B142</f>
        <v>398.60848979600001</v>
      </c>
      <c r="C142" s="6">
        <f>ΤΟΜΗ_1!C142</f>
        <v>0</v>
      </c>
      <c r="D142" s="6">
        <f>ΤΟΜΗ_1!D142</f>
        <v>0</v>
      </c>
      <c r="E142" t="str">
        <f>ΤΟΜΗ_1!E142</f>
        <v/>
      </c>
      <c r="F142" t="str">
        <f>ΤΟΜΗ_1!F142</f>
        <v/>
      </c>
      <c r="G142">
        <f t="shared" si="14"/>
        <v>59565.578404401705</v>
      </c>
      <c r="H142">
        <f t="shared" si="16"/>
        <v>2.2906127750002558</v>
      </c>
      <c r="I142">
        <f t="shared" si="15"/>
        <v>2.2906127750002558</v>
      </c>
      <c r="J142">
        <f t="shared" si="17"/>
        <v>2.2906127750002558</v>
      </c>
      <c r="K142">
        <f t="shared" si="18"/>
        <v>59565.578404401705</v>
      </c>
    </row>
    <row r="143" spans="1:11">
      <c r="A143" s="6">
        <f>ΤΟΜΗ_1!A143</f>
        <v>27327.736263999999</v>
      </c>
      <c r="B143" s="6">
        <f>ΤΟΜΗ_1!B143</f>
        <v>384.862063627</v>
      </c>
      <c r="C143" s="6">
        <f>ΤΟΜΗ_1!C143</f>
        <v>0</v>
      </c>
      <c r="D143" s="6">
        <f>ΤΟΜΗ_1!D143</f>
        <v>0</v>
      </c>
      <c r="E143" t="str">
        <f>ΤΟΜΗ_1!E143</f>
        <v/>
      </c>
      <c r="F143" t="str">
        <f>ΤΟΜΗ_1!F143</f>
        <v/>
      </c>
      <c r="G143">
        <f t="shared" si="14"/>
        <v>59565.578404401705</v>
      </c>
      <c r="H143">
        <f t="shared" si="16"/>
        <v>2.2906127750002558</v>
      </c>
      <c r="I143">
        <f t="shared" si="15"/>
        <v>2.2906127750002558</v>
      </c>
      <c r="J143">
        <f t="shared" si="17"/>
        <v>2.2906127750002558</v>
      </c>
      <c r="K143">
        <f t="shared" si="18"/>
        <v>59565.578404401705</v>
      </c>
    </row>
    <row r="144" spans="1:11">
      <c r="A144" s="6">
        <f>ΤΟΜΗ_1!A144</f>
        <v>27483.262766700002</v>
      </c>
      <c r="B144" s="6">
        <f>ΤΟΜΗ_1!B144</f>
        <v>373.47012860299998</v>
      </c>
      <c r="C144" s="6">
        <f>ΤΟΜΗ_1!C144</f>
        <v>0</v>
      </c>
      <c r="D144" s="6">
        <f>ΤΟΜΗ_1!D144</f>
        <v>0</v>
      </c>
      <c r="E144" t="str">
        <f>ΤΟΜΗ_1!E144</f>
        <v/>
      </c>
      <c r="F144" t="str">
        <f>ΤΟΜΗ_1!F144</f>
        <v/>
      </c>
      <c r="G144">
        <f t="shared" si="14"/>
        <v>59565.578404401705</v>
      </c>
      <c r="H144">
        <f t="shared" si="16"/>
        <v>2.2906127750002558</v>
      </c>
      <c r="I144">
        <f t="shared" si="15"/>
        <v>2.2906127750002558</v>
      </c>
      <c r="J144">
        <f t="shared" si="17"/>
        <v>2.2906127750002558</v>
      </c>
      <c r="K144">
        <f t="shared" si="18"/>
        <v>59565.578404401705</v>
      </c>
    </row>
    <row r="145" spans="1:11">
      <c r="A145" s="6">
        <f>ΤΟΜΗ_1!A145</f>
        <v>27747.406972100001</v>
      </c>
      <c r="B145" s="6">
        <f>ΤΟΜΗ_1!B145</f>
        <v>356.28175510199998</v>
      </c>
      <c r="C145" s="6">
        <f>ΤΟΜΗ_1!C145</f>
        <v>0</v>
      </c>
      <c r="D145" s="6">
        <f>ΤΟΜΗ_1!D145</f>
        <v>0</v>
      </c>
      <c r="E145" t="str">
        <f>ΤΟΜΗ_1!E145</f>
        <v/>
      </c>
      <c r="F145" t="str">
        <f>ΤΟΜΗ_1!F145</f>
        <v/>
      </c>
      <c r="G145">
        <f t="shared" si="14"/>
        <v>59565.578404401705</v>
      </c>
      <c r="H145">
        <f t="shared" si="16"/>
        <v>2.2906127750002558</v>
      </c>
      <c r="I145">
        <f t="shared" si="15"/>
        <v>2.2906127750002558</v>
      </c>
      <c r="J145">
        <f t="shared" si="17"/>
        <v>2.2906127750002558</v>
      </c>
      <c r="K145">
        <f t="shared" si="18"/>
        <v>59565.578404401705</v>
      </c>
    </row>
    <row r="146" spans="1:11">
      <c r="A146" s="6">
        <f>ΤΟΜΗ_1!A146</f>
        <v>28011.551177500001</v>
      </c>
      <c r="B146" s="6">
        <f>ΤΟΜΗ_1!B146</f>
        <v>320.71522546199998</v>
      </c>
      <c r="C146" s="6">
        <f>ΤΟΜΗ_1!C146</f>
        <v>0</v>
      </c>
      <c r="D146" s="6">
        <f>ΤΟΜΗ_1!D146</f>
        <v>0</v>
      </c>
      <c r="E146" t="str">
        <f>ΤΟΜΗ_1!E146</f>
        <v/>
      </c>
      <c r="F146" t="str">
        <f>ΤΟΜΗ_1!F146</f>
        <v/>
      </c>
      <c r="G146">
        <f t="shared" si="14"/>
        <v>59565.578404401705</v>
      </c>
      <c r="H146">
        <f t="shared" si="16"/>
        <v>2.2906127750002558</v>
      </c>
      <c r="I146">
        <f t="shared" si="15"/>
        <v>2.2906127750002558</v>
      </c>
      <c r="J146">
        <f t="shared" si="17"/>
        <v>2.2906127750002558</v>
      </c>
      <c r="K146">
        <f t="shared" si="18"/>
        <v>59565.578404401705</v>
      </c>
    </row>
    <row r="147" spans="1:11">
      <c r="A147" s="6">
        <f>ΤΟΜΗ_1!A147</f>
        <v>28102.107737999999</v>
      </c>
      <c r="B147" s="6">
        <f>ΤΟΜΗ_1!B147</f>
        <v>306.685528014</v>
      </c>
      <c r="C147" s="6">
        <f>ΤΟΜΗ_1!C147</f>
        <v>0</v>
      </c>
      <c r="D147" s="6">
        <f>ΤΟΜΗ_1!D147</f>
        <v>0</v>
      </c>
      <c r="E147" t="str">
        <f>ΤΟΜΗ_1!E147</f>
        <v/>
      </c>
      <c r="F147" t="str">
        <f>ΤΟΜΗ_1!F147</f>
        <v/>
      </c>
      <c r="G147">
        <f t="shared" si="14"/>
        <v>59565.578404401705</v>
      </c>
      <c r="H147">
        <f t="shared" si="16"/>
        <v>2.2906127750002558</v>
      </c>
      <c r="I147">
        <f t="shared" si="15"/>
        <v>2.2906127750002558</v>
      </c>
      <c r="J147">
        <f t="shared" si="17"/>
        <v>2.2906127750002558</v>
      </c>
      <c r="K147">
        <f t="shared" si="18"/>
        <v>59565.578404401705</v>
      </c>
    </row>
    <row r="148" spans="1:11">
      <c r="A148" s="6">
        <f>ΤΟΜΗ_1!A148</f>
        <v>28275.695382900001</v>
      </c>
      <c r="B148" s="6">
        <f>ΤΟΜΗ_1!B148</f>
        <v>278.67882831200001</v>
      </c>
      <c r="C148" s="6">
        <f>ΤΟΜΗ_1!C148</f>
        <v>0</v>
      </c>
      <c r="D148" s="6">
        <f>ΤΟΜΗ_1!D148</f>
        <v>0</v>
      </c>
      <c r="E148" t="str">
        <f>ΤΟΜΗ_1!E148</f>
        <v/>
      </c>
      <c r="F148" t="str">
        <f>ΤΟΜΗ_1!F148</f>
        <v/>
      </c>
      <c r="G148">
        <f t="shared" si="14"/>
        <v>59565.578404401705</v>
      </c>
      <c r="H148">
        <f t="shared" si="16"/>
        <v>2.2906127750002558</v>
      </c>
      <c r="I148">
        <f t="shared" si="15"/>
        <v>2.2906127750002558</v>
      </c>
      <c r="J148">
        <f t="shared" si="17"/>
        <v>2.2906127750002558</v>
      </c>
      <c r="K148">
        <f t="shared" si="18"/>
        <v>59565.578404401705</v>
      </c>
    </row>
    <row r="149" spans="1:11">
      <c r="A149" s="6">
        <f>ΤΟΜΗ_1!A149</f>
        <v>28539.839588399998</v>
      </c>
      <c r="B149" s="6">
        <f>ΤΟΜΗ_1!B149</f>
        <v>256.491152575</v>
      </c>
      <c r="C149" s="6">
        <f>ΤΟΜΗ_1!C149</f>
        <v>0</v>
      </c>
      <c r="D149" s="6">
        <f>ΤΟΜΗ_1!D149</f>
        <v>0</v>
      </c>
      <c r="E149" t="str">
        <f>ΤΟΜΗ_1!E149</f>
        <v/>
      </c>
      <c r="F149" t="str">
        <f>ΤΟΜΗ_1!F149</f>
        <v/>
      </c>
      <c r="G149">
        <f t="shared" si="14"/>
        <v>59565.578404401705</v>
      </c>
      <c r="H149">
        <f t="shared" si="16"/>
        <v>2.2906127750002558</v>
      </c>
      <c r="I149">
        <f t="shared" si="15"/>
        <v>2.2906127750002558</v>
      </c>
      <c r="J149">
        <f t="shared" si="17"/>
        <v>2.2906127750002558</v>
      </c>
      <c r="K149">
        <f t="shared" si="18"/>
        <v>59565.578404401705</v>
      </c>
    </row>
    <row r="150" spans="1:11">
      <c r="A150" s="6">
        <f>ΤΟΜΗ_1!A150</f>
        <v>28803.983793799998</v>
      </c>
      <c r="B150" s="6">
        <f>ΤΟΜΗ_1!B150</f>
        <v>242.84248461300001</v>
      </c>
      <c r="C150" s="6">
        <f>ΤΟΜΗ_1!C150</f>
        <v>0</v>
      </c>
      <c r="D150" s="6">
        <f>ΤΟΜΗ_1!D150</f>
        <v>0</v>
      </c>
      <c r="E150" t="str">
        <f>ΤΟΜΗ_1!E150</f>
        <v/>
      </c>
      <c r="F150" t="str">
        <f>ΤΟΜΗ_1!F150</f>
        <v/>
      </c>
      <c r="G150">
        <f t="shared" si="14"/>
        <v>59565.578404401705</v>
      </c>
      <c r="H150">
        <f t="shared" si="16"/>
        <v>2.2906127750002558</v>
      </c>
      <c r="I150">
        <f t="shared" si="15"/>
        <v>2.2906127750002558</v>
      </c>
      <c r="J150">
        <f t="shared" si="17"/>
        <v>2.2906127750002558</v>
      </c>
      <c r="K150">
        <f t="shared" si="18"/>
        <v>59565.578404401705</v>
      </c>
    </row>
    <row r="151" spans="1:11">
      <c r="A151" s="6">
        <f>ΤΟΜΗ_1!A151</f>
        <v>28876.479211999998</v>
      </c>
      <c r="B151" s="6">
        <f>ΤΟΜΗ_1!B151</f>
        <v>239.202433998</v>
      </c>
      <c r="C151" s="6">
        <f>ΤΟΜΗ_1!C151</f>
        <v>0</v>
      </c>
      <c r="D151" s="6">
        <f>ΤΟΜΗ_1!D151</f>
        <v>0</v>
      </c>
      <c r="E151" t="str">
        <f>ΤΟΜΗ_1!E151</f>
        <v/>
      </c>
      <c r="F151" t="str">
        <f>ΤΟΜΗ_1!F151</f>
        <v/>
      </c>
      <c r="G151">
        <f t="shared" si="14"/>
        <v>59565.578404401705</v>
      </c>
      <c r="H151">
        <f t="shared" si="16"/>
        <v>2.2906127750002558</v>
      </c>
      <c r="I151">
        <f t="shared" si="15"/>
        <v>2.2906127750002558</v>
      </c>
      <c r="J151">
        <f t="shared" si="17"/>
        <v>2.2906127750002558</v>
      </c>
      <c r="K151">
        <f t="shared" si="18"/>
        <v>59565.578404401705</v>
      </c>
    </row>
    <row r="152" spans="1:11">
      <c r="A152" s="6">
        <f>ΤΟΜΗ_1!A152</f>
        <v>29068.127999200002</v>
      </c>
      <c r="B152" s="6">
        <f>ΤΟΜΗ_1!B152</f>
        <v>229.41155588000001</v>
      </c>
      <c r="C152" s="6">
        <f>ΤΟΜΗ_1!C152</f>
        <v>0</v>
      </c>
      <c r="D152" s="6">
        <f>ΤΟΜΗ_1!D152</f>
        <v>0</v>
      </c>
      <c r="E152" t="str">
        <f>ΤΟΜΗ_1!E152</f>
        <v/>
      </c>
      <c r="F152" t="str">
        <f>ΤΟΜΗ_1!F152</f>
        <v/>
      </c>
      <c r="G152">
        <f t="shared" si="14"/>
        <v>59565.578404401705</v>
      </c>
      <c r="H152">
        <f t="shared" si="16"/>
        <v>2.2906127750002558</v>
      </c>
      <c r="I152">
        <f t="shared" si="15"/>
        <v>2.2906127750002558</v>
      </c>
      <c r="J152">
        <f t="shared" si="17"/>
        <v>2.2906127750002558</v>
      </c>
      <c r="K152">
        <f t="shared" si="18"/>
        <v>59565.578404401705</v>
      </c>
    </row>
    <row r="153" spans="1:11">
      <c r="A153" s="6">
        <f>ΤΟΜΗ_1!A153</f>
        <v>29332.272204600002</v>
      </c>
      <c r="B153" s="6">
        <f>ΤΟΜΗ_1!B153</f>
        <v>216.38002785899999</v>
      </c>
      <c r="C153" s="6">
        <f>ΤΟΜΗ_1!C153</f>
        <v>0</v>
      </c>
      <c r="D153" s="6">
        <f>ΤΟΜΗ_1!D153</f>
        <v>0</v>
      </c>
      <c r="E153" t="str">
        <f>ΤΟΜΗ_1!E153</f>
        <v/>
      </c>
      <c r="F153" t="str">
        <f>ΤΟΜΗ_1!F153</f>
        <v/>
      </c>
      <c r="G153">
        <f t="shared" ref="G153:G216" si="19">IF(C153&lt;&gt;"",IF(C153&lt;$R$1,IF(G152&gt;$R$1,$R$2,$R$1),IF(C153&gt;$R$2,$R$2,C153)),G152)</f>
        <v>59565.578404401705</v>
      </c>
      <c r="H153">
        <f t="shared" si="16"/>
        <v>2.2906127750002558</v>
      </c>
      <c r="I153">
        <f t="shared" si="15"/>
        <v>2.2906127750002558</v>
      </c>
      <c r="J153">
        <f t="shared" si="17"/>
        <v>2.2906127750002558</v>
      </c>
      <c r="K153">
        <f t="shared" si="18"/>
        <v>59565.578404401705</v>
      </c>
    </row>
    <row r="154" spans="1:11">
      <c r="A154" s="6">
        <f>ΤΟΜΗ_1!A154</f>
        <v>29596.416410099999</v>
      </c>
      <c r="B154" s="6">
        <f>ΤΟΜΗ_1!B154</f>
        <v>203.686274376</v>
      </c>
      <c r="C154" s="6">
        <f>ΤΟΜΗ_1!C154</f>
        <v>0</v>
      </c>
      <c r="D154" s="6">
        <f>ΤΟΜΗ_1!D154</f>
        <v>0</v>
      </c>
      <c r="E154" t="str">
        <f>ΤΟΜΗ_1!E154</f>
        <v/>
      </c>
      <c r="F154" t="str">
        <f>ΤΟΜΗ_1!F154</f>
        <v/>
      </c>
      <c r="G154">
        <f t="shared" si="19"/>
        <v>59565.578404401705</v>
      </c>
      <c r="H154">
        <f t="shared" si="16"/>
        <v>2.2906127750002558</v>
      </c>
      <c r="I154">
        <f t="shared" ref="I154:I217" si="20">IF(H154&lt;&gt;"",ABS(H154),"")</f>
        <v>2.2906127750002558</v>
      </c>
      <c r="J154">
        <f t="shared" si="17"/>
        <v>2.2906127750002558</v>
      </c>
      <c r="K154">
        <f t="shared" si="18"/>
        <v>59565.578404401705</v>
      </c>
    </row>
    <row r="155" spans="1:11">
      <c r="A155" s="6">
        <f>ΤΟΜΗ_1!A155</f>
        <v>29650.850686000002</v>
      </c>
      <c r="B155" s="6">
        <f>ΤΟΜΗ_1!B155</f>
        <v>201.88734852799999</v>
      </c>
      <c r="C155" s="6">
        <f>ΤΟΜΗ_1!C155</f>
        <v>0</v>
      </c>
      <c r="D155" s="6">
        <f>ΤΟΜΗ_1!D155</f>
        <v>0</v>
      </c>
      <c r="E155" t="str">
        <f>ΤΟΜΗ_1!E155</f>
        <v/>
      </c>
      <c r="F155" t="str">
        <f>ΤΟΜΗ_1!F155</f>
        <v/>
      </c>
      <c r="G155">
        <f t="shared" si="19"/>
        <v>59565.578404401705</v>
      </c>
      <c r="H155">
        <f t="shared" si="16"/>
        <v>2.2906127750002558</v>
      </c>
      <c r="I155">
        <f t="shared" si="20"/>
        <v>2.2906127750002558</v>
      </c>
      <c r="J155">
        <f t="shared" si="17"/>
        <v>2.2906127750002558</v>
      </c>
      <c r="K155">
        <f t="shared" si="18"/>
        <v>59565.578404401705</v>
      </c>
    </row>
    <row r="156" spans="1:11">
      <c r="A156" s="6">
        <f>ΤΟΜΗ_1!A156</f>
        <v>29860.560615499999</v>
      </c>
      <c r="B156" s="6">
        <f>ΤΟΜΗ_1!B156</f>
        <v>195.43761775199999</v>
      </c>
      <c r="C156" s="6">
        <f>ΤΟΜΗ_1!C156</f>
        <v>0</v>
      </c>
      <c r="D156" s="6">
        <f>ΤΟΜΗ_1!D156</f>
        <v>0</v>
      </c>
      <c r="E156" t="str">
        <f>ΤΟΜΗ_1!E156</f>
        <v/>
      </c>
      <c r="F156" t="str">
        <f>ΤΟΜΗ_1!F156</f>
        <v/>
      </c>
      <c r="G156">
        <f t="shared" si="19"/>
        <v>59565.578404401705</v>
      </c>
      <c r="H156">
        <f t="shared" si="16"/>
        <v>2.2906127750002558</v>
      </c>
      <c r="I156">
        <f t="shared" si="20"/>
        <v>2.2906127750002558</v>
      </c>
      <c r="J156">
        <f t="shared" si="17"/>
        <v>2.2906127750002558</v>
      </c>
      <c r="K156">
        <f t="shared" si="18"/>
        <v>59565.578404401705</v>
      </c>
    </row>
    <row r="157" spans="1:11">
      <c r="A157" s="6">
        <f>ΤΟΜΗ_1!A157</f>
        <v>30124.704820899999</v>
      </c>
      <c r="B157" s="6">
        <f>ΤΟΜΗ_1!B157</f>
        <v>188.97929705199999</v>
      </c>
      <c r="C157" s="6">
        <f>ΤΟΜΗ_1!C157</f>
        <v>0</v>
      </c>
      <c r="D157" s="6">
        <f>ΤΟΜΗ_1!D157</f>
        <v>0</v>
      </c>
      <c r="E157" t="str">
        <f>ΤΟΜΗ_1!E157</f>
        <v/>
      </c>
      <c r="F157" t="str">
        <f>ΤΟΜΗ_1!F157</f>
        <v/>
      </c>
      <c r="G157">
        <f t="shared" si="19"/>
        <v>59565.578404401705</v>
      </c>
      <c r="H157">
        <f t="shared" si="16"/>
        <v>2.2906127750002558</v>
      </c>
      <c r="I157">
        <f t="shared" si="20"/>
        <v>2.2906127750002558</v>
      </c>
      <c r="J157">
        <f t="shared" si="17"/>
        <v>2.2906127750002558</v>
      </c>
      <c r="K157">
        <f t="shared" si="18"/>
        <v>59565.578404401705</v>
      </c>
    </row>
    <row r="158" spans="1:11">
      <c r="A158" s="6">
        <f>ΤΟΜΗ_1!A158</f>
        <v>30388.849026299999</v>
      </c>
      <c r="B158" s="6">
        <f>ΤΟΜΗ_1!B158</f>
        <v>185.84601425299999</v>
      </c>
      <c r="C158" s="6">
        <f>ΤΟΜΗ_1!C158</f>
        <v>0</v>
      </c>
      <c r="D158" s="6">
        <f>ΤΟΜΗ_1!D158</f>
        <v>0</v>
      </c>
      <c r="E158" t="str">
        <f>ΤΟΜΗ_1!E158</f>
        <v/>
      </c>
      <c r="F158" t="str">
        <f>ΤΟΜΗ_1!F158</f>
        <v/>
      </c>
      <c r="G158">
        <f t="shared" si="19"/>
        <v>59565.578404401705</v>
      </c>
      <c r="H158">
        <f t="shared" si="16"/>
        <v>2.2906127750002558</v>
      </c>
      <c r="I158">
        <f t="shared" si="20"/>
        <v>2.2906127750002558</v>
      </c>
      <c r="J158">
        <f t="shared" si="17"/>
        <v>2.2906127750002558</v>
      </c>
      <c r="K158">
        <f t="shared" si="18"/>
        <v>59565.578404401705</v>
      </c>
    </row>
    <row r="159" spans="1:11">
      <c r="A159" s="6">
        <f>ΤΟΜΗ_1!A159</f>
        <v>30425.222160000001</v>
      </c>
      <c r="B159" s="6">
        <f>ΤΟΜΗ_1!B159</f>
        <v>184.302662868</v>
      </c>
      <c r="C159" s="6">
        <f>ΤΟΜΗ_1!C159</f>
        <v>0</v>
      </c>
      <c r="D159" s="6">
        <f>ΤΟΜΗ_1!D159</f>
        <v>0</v>
      </c>
      <c r="E159" t="str">
        <f>ΤΟΜΗ_1!E159</f>
        <v/>
      </c>
      <c r="F159" t="str">
        <f>ΤΟΜΗ_1!F159</f>
        <v/>
      </c>
      <c r="G159">
        <f t="shared" si="19"/>
        <v>59565.578404401705</v>
      </c>
      <c r="H159">
        <f t="shared" si="16"/>
        <v>2.2906127750002558</v>
      </c>
      <c r="I159">
        <f t="shared" si="20"/>
        <v>2.2906127750002558</v>
      </c>
      <c r="J159">
        <f t="shared" si="17"/>
        <v>2.2906127750002558</v>
      </c>
      <c r="K159">
        <f t="shared" si="18"/>
        <v>59565.578404401705</v>
      </c>
    </row>
    <row r="160" spans="1:11">
      <c r="A160" s="6">
        <f>ΤΟΜΗ_1!A160</f>
        <v>30652.993231799999</v>
      </c>
      <c r="B160" s="6">
        <f>ΤΟΜΗ_1!B160</f>
        <v>177.46533203800001</v>
      </c>
      <c r="C160" s="6">
        <f>ΤΟΜΗ_1!C160</f>
        <v>0</v>
      </c>
      <c r="D160" s="6">
        <f>ΤΟΜΗ_1!D160</f>
        <v>0</v>
      </c>
      <c r="E160" t="str">
        <f>ΤΟΜΗ_1!E160</f>
        <v/>
      </c>
      <c r="F160" t="str">
        <f>ΤΟΜΗ_1!F160</f>
        <v/>
      </c>
      <c r="G160">
        <f t="shared" si="19"/>
        <v>59565.578404401705</v>
      </c>
      <c r="H160">
        <f t="shared" si="16"/>
        <v>2.2906127750002558</v>
      </c>
      <c r="I160">
        <f t="shared" si="20"/>
        <v>2.2906127750002558</v>
      </c>
      <c r="J160">
        <f t="shared" si="17"/>
        <v>2.2906127750002558</v>
      </c>
      <c r="K160">
        <f t="shared" si="18"/>
        <v>59565.578404401705</v>
      </c>
    </row>
    <row r="161" spans="1:11">
      <c r="A161" s="6">
        <f>ΤΟΜΗ_1!A161</f>
        <v>30917.137437199999</v>
      </c>
      <c r="B161" s="6">
        <f>ΤΟΜΗ_1!B161</f>
        <v>175.66233041800001</v>
      </c>
      <c r="C161" s="6">
        <f>ΤΟΜΗ_1!C161</f>
        <v>0</v>
      </c>
      <c r="D161" s="6">
        <f>ΤΟΜΗ_1!D161</f>
        <v>0</v>
      </c>
      <c r="E161" t="str">
        <f>ΤΟΜΗ_1!E161</f>
        <v/>
      </c>
      <c r="F161" t="str">
        <f>ΤΟΜΗ_1!F161</f>
        <v/>
      </c>
      <c r="G161">
        <f t="shared" si="19"/>
        <v>59565.578404401705</v>
      </c>
      <c r="H161">
        <f t="shared" si="16"/>
        <v>2.2906127750002558</v>
      </c>
      <c r="I161">
        <f t="shared" si="20"/>
        <v>2.2906127750002558</v>
      </c>
      <c r="J161">
        <f t="shared" si="17"/>
        <v>2.2906127750002558</v>
      </c>
      <c r="K161">
        <f t="shared" si="18"/>
        <v>59565.578404401705</v>
      </c>
    </row>
    <row r="162" spans="1:11">
      <c r="A162" s="6">
        <f>ΤΟΜΗ_1!A162</f>
        <v>31181.281642599999</v>
      </c>
      <c r="B162" s="6">
        <f>ΤΟΜΗ_1!B162</f>
        <v>178.41288759299999</v>
      </c>
      <c r="C162" s="6">
        <f>ΤΟΜΗ_1!C162</f>
        <v>0</v>
      </c>
      <c r="D162" s="6">
        <f>ΤΟΜΗ_1!D162</f>
        <v>0</v>
      </c>
      <c r="E162" t="str">
        <f>ΤΟΜΗ_1!E162</f>
        <v/>
      </c>
      <c r="F162" t="str">
        <f>ΤΟΜΗ_1!F162</f>
        <v/>
      </c>
      <c r="G162">
        <f t="shared" si="19"/>
        <v>59565.578404401705</v>
      </c>
      <c r="H162">
        <f t="shared" si="16"/>
        <v>2.2906127750002558</v>
      </c>
      <c r="I162">
        <f t="shared" si="20"/>
        <v>2.2906127750002558</v>
      </c>
      <c r="J162">
        <f t="shared" si="17"/>
        <v>2.2906127750002558</v>
      </c>
      <c r="K162">
        <f t="shared" si="18"/>
        <v>59565.578404401705</v>
      </c>
    </row>
    <row r="163" spans="1:11">
      <c r="A163" s="6">
        <f>ΤΟΜΗ_1!A163</f>
        <v>31199.593634100002</v>
      </c>
      <c r="B163" s="6">
        <f>ΤΟΜΗ_1!B163</f>
        <v>177.88719943000001</v>
      </c>
      <c r="C163" s="6">
        <f>ΤΟΜΗ_1!C163</f>
        <v>0</v>
      </c>
      <c r="D163" s="6">
        <f>ΤΟΜΗ_1!D163</f>
        <v>0</v>
      </c>
      <c r="E163" t="str">
        <f>ΤΟΜΗ_1!E163</f>
        <v/>
      </c>
      <c r="F163" t="str">
        <f>ΤΟΜΗ_1!F163</f>
        <v/>
      </c>
      <c r="G163">
        <f t="shared" si="19"/>
        <v>59565.578404401705</v>
      </c>
      <c r="H163">
        <f t="shared" si="16"/>
        <v>2.2906127750002558</v>
      </c>
      <c r="I163">
        <f t="shared" si="20"/>
        <v>2.2906127750002558</v>
      </c>
      <c r="J163">
        <f t="shared" si="17"/>
        <v>2.2906127750002558</v>
      </c>
      <c r="K163">
        <f t="shared" si="18"/>
        <v>59565.578404401705</v>
      </c>
    </row>
    <row r="164" spans="1:11">
      <c r="A164" s="6">
        <f>ΤΟΜΗ_1!A164</f>
        <v>31445.425847999999</v>
      </c>
      <c r="B164" s="6">
        <f>ΤΟΜΗ_1!B164</f>
        <v>159.58620634900001</v>
      </c>
      <c r="C164" s="6">
        <f>ΤΟΜΗ_1!C164</f>
        <v>0</v>
      </c>
      <c r="D164" s="6">
        <f>ΤΟΜΗ_1!D164</f>
        <v>0</v>
      </c>
      <c r="E164" t="str">
        <f>ΤΟΜΗ_1!E164</f>
        <v/>
      </c>
      <c r="F164" t="str">
        <f>ΤΟΜΗ_1!F164</f>
        <v/>
      </c>
      <c r="G164">
        <f t="shared" si="19"/>
        <v>59565.578404401705</v>
      </c>
      <c r="H164">
        <f t="shared" si="16"/>
        <v>2.2906127750002558</v>
      </c>
      <c r="I164">
        <f t="shared" si="20"/>
        <v>2.2906127750002558</v>
      </c>
      <c r="J164">
        <f t="shared" si="17"/>
        <v>2.2906127750002558</v>
      </c>
      <c r="K164">
        <f t="shared" si="18"/>
        <v>59565.578404401705</v>
      </c>
    </row>
    <row r="165" spans="1:11">
      <c r="A165" s="6">
        <f>ΤΟΜΗ_1!A165</f>
        <v>31709.5700535</v>
      </c>
      <c r="B165" s="6">
        <f>ΤΟΜΗ_1!B165</f>
        <v>136.267413022</v>
      </c>
      <c r="C165" s="6">
        <f>ΤΟΜΗ_1!C165</f>
        <v>0</v>
      </c>
      <c r="D165" s="6">
        <f>ΤΟΜΗ_1!D165</f>
        <v>0</v>
      </c>
      <c r="E165" t="str">
        <f>ΤΟΜΗ_1!E165</f>
        <v/>
      </c>
      <c r="F165" t="str">
        <f>ΤΟΜΗ_1!F165</f>
        <v/>
      </c>
      <c r="G165">
        <f t="shared" si="19"/>
        <v>59565.578404401705</v>
      </c>
      <c r="H165">
        <f t="shared" si="16"/>
        <v>2.2906127750002558</v>
      </c>
      <c r="I165">
        <f t="shared" si="20"/>
        <v>2.2906127750002558</v>
      </c>
      <c r="J165">
        <f t="shared" si="17"/>
        <v>2.2906127750002558</v>
      </c>
      <c r="K165">
        <f t="shared" si="18"/>
        <v>59565.578404401705</v>
      </c>
    </row>
    <row r="166" spans="1:11">
      <c r="A166" s="6">
        <f>ΤΟΜΗ_1!A166</f>
        <v>31973.7142589</v>
      </c>
      <c r="B166" s="6">
        <f>ΤΟΜΗ_1!B166</f>
        <v>124.81907321</v>
      </c>
      <c r="C166" s="6">
        <f>ΤΟΜΗ_1!C166</f>
        <v>0</v>
      </c>
      <c r="D166" s="6">
        <f>ΤΟΜΗ_1!D166</f>
        <v>0</v>
      </c>
      <c r="E166" t="str">
        <f>ΤΟΜΗ_1!E166</f>
        <v/>
      </c>
      <c r="F166" t="str">
        <f>ΤΟΜΗ_1!F166</f>
        <v/>
      </c>
      <c r="G166">
        <f t="shared" si="19"/>
        <v>59565.578404401705</v>
      </c>
      <c r="H166">
        <f t="shared" si="16"/>
        <v>2.2906127750002558</v>
      </c>
      <c r="I166">
        <f t="shared" si="20"/>
        <v>2.2906127750002558</v>
      </c>
      <c r="J166">
        <f t="shared" si="17"/>
        <v>2.2906127750002558</v>
      </c>
      <c r="K166">
        <f t="shared" si="18"/>
        <v>59565.578404401705</v>
      </c>
    </row>
    <row r="167" spans="1:11">
      <c r="A167" s="6">
        <f>ΤΟΜΗ_1!A167</f>
        <v>31973.965108100001</v>
      </c>
      <c r="B167" s="6">
        <f>ΤΟΜΗ_1!B167</f>
        <v>124.81153086400001</v>
      </c>
      <c r="C167" s="6">
        <f>ΤΟΜΗ_1!C167</f>
        <v>0</v>
      </c>
      <c r="D167" s="6">
        <f>ΤΟΜΗ_1!D167</f>
        <v>0</v>
      </c>
      <c r="E167" t="str">
        <f>ΤΟΜΗ_1!E167</f>
        <v/>
      </c>
      <c r="F167" t="str">
        <f>ΤΟΜΗ_1!F167</f>
        <v/>
      </c>
      <c r="G167">
        <f t="shared" si="19"/>
        <v>59565.578404401705</v>
      </c>
      <c r="H167">
        <f t="shared" si="16"/>
        <v>2.2906127750002558</v>
      </c>
      <c r="I167">
        <f t="shared" si="20"/>
        <v>2.2906127750002558</v>
      </c>
      <c r="J167">
        <f t="shared" si="17"/>
        <v>2.2906127750002558</v>
      </c>
      <c r="K167">
        <f t="shared" si="18"/>
        <v>59565.578404401705</v>
      </c>
    </row>
    <row r="168" spans="1:11">
      <c r="A168" s="6">
        <f>ΤΟΜΗ_1!A168</f>
        <v>32237.858464299999</v>
      </c>
      <c r="B168" s="6">
        <f>ΤΟΜΗ_1!B168</f>
        <v>120.97729510800001</v>
      </c>
      <c r="C168" s="6">
        <f>ΤΟΜΗ_1!C168</f>
        <v>0</v>
      </c>
      <c r="D168" s="6">
        <f>ΤΟΜΗ_1!D168</f>
        <v>0</v>
      </c>
      <c r="E168" t="str">
        <f>ΤΟΜΗ_1!E168</f>
        <v/>
      </c>
      <c r="F168" t="str">
        <f>ΤΟΜΗ_1!F168</f>
        <v/>
      </c>
      <c r="G168">
        <f t="shared" si="19"/>
        <v>59565.578404401705</v>
      </c>
      <c r="H168">
        <f t="shared" si="16"/>
        <v>2.2906127750002558</v>
      </c>
      <c r="I168">
        <f t="shared" si="20"/>
        <v>2.2906127750002558</v>
      </c>
      <c r="J168">
        <f t="shared" si="17"/>
        <v>2.2906127750002558</v>
      </c>
      <c r="K168">
        <f t="shared" si="18"/>
        <v>59565.578404401705</v>
      </c>
    </row>
    <row r="169" spans="1:11">
      <c r="A169" s="6">
        <f>ΤΟΜΗ_1!A169</f>
        <v>32502.002669699999</v>
      </c>
      <c r="B169" s="6">
        <f>ΤΟΜΗ_1!B169</f>
        <v>115.32545092300001</v>
      </c>
      <c r="C169" s="6">
        <f>ΤΟΜΗ_1!C169</f>
        <v>0</v>
      </c>
      <c r="D169" s="6">
        <f>ΤΟΜΗ_1!D169</f>
        <v>0</v>
      </c>
      <c r="E169" t="str">
        <f>ΤΟΜΗ_1!E169</f>
        <v/>
      </c>
      <c r="F169" t="str">
        <f>ΤΟΜΗ_1!F169</f>
        <v/>
      </c>
      <c r="G169">
        <f t="shared" si="19"/>
        <v>59565.578404401705</v>
      </c>
      <c r="H169">
        <f t="shared" si="16"/>
        <v>2.2906127750002558</v>
      </c>
      <c r="I169">
        <f t="shared" si="20"/>
        <v>2.2906127750002558</v>
      </c>
      <c r="J169">
        <f t="shared" si="17"/>
        <v>2.2906127750002558</v>
      </c>
      <c r="K169">
        <f t="shared" si="18"/>
        <v>59565.578404401705</v>
      </c>
    </row>
    <row r="170" spans="1:11">
      <c r="A170" s="6">
        <f>ΤΟΜΗ_1!A170</f>
        <v>32748.336582100001</v>
      </c>
      <c r="B170" s="6">
        <f>ΤΟΜΗ_1!B170</f>
        <v>107.938551757</v>
      </c>
      <c r="C170" s="6">
        <f>ΤΟΜΗ_1!C170</f>
        <v>0</v>
      </c>
      <c r="D170" s="6">
        <f>ΤΟΜΗ_1!D170</f>
        <v>0</v>
      </c>
      <c r="E170" t="str">
        <f>ΤΟΜΗ_1!E170</f>
        <v/>
      </c>
      <c r="F170" t="str">
        <f>ΤΟΜΗ_1!F170</f>
        <v/>
      </c>
      <c r="G170">
        <f t="shared" si="19"/>
        <v>59565.578404401705</v>
      </c>
      <c r="H170">
        <f t="shared" si="16"/>
        <v>2.2906127750002558</v>
      </c>
      <c r="I170">
        <f t="shared" si="20"/>
        <v>2.2906127750002558</v>
      </c>
      <c r="J170">
        <f t="shared" si="17"/>
        <v>2.2906127750002558</v>
      </c>
      <c r="K170">
        <f t="shared" si="18"/>
        <v>59565.578404401705</v>
      </c>
    </row>
    <row r="171" spans="1:11">
      <c r="A171" s="6">
        <f>ΤΟΜΗ_1!A171</f>
        <v>32766.1468752</v>
      </c>
      <c r="B171" s="6">
        <f>ΤΟΜΗ_1!B171</f>
        <v>107.199932297</v>
      </c>
      <c r="C171" s="6">
        <f>ΤΟΜΗ_1!C171</f>
        <v>0</v>
      </c>
      <c r="D171" s="6">
        <f>ΤΟΜΗ_1!D171</f>
        <v>0</v>
      </c>
      <c r="E171" t="str">
        <f>ΤΟΜΗ_1!E171</f>
        <v/>
      </c>
      <c r="F171" t="str">
        <f>ΤΟΜΗ_1!F171</f>
        <v/>
      </c>
      <c r="G171">
        <f t="shared" si="19"/>
        <v>59565.578404401705</v>
      </c>
      <c r="H171">
        <f t="shared" si="16"/>
        <v>2.2906127750002558</v>
      </c>
      <c r="I171">
        <f t="shared" si="20"/>
        <v>2.2906127750002558</v>
      </c>
      <c r="J171">
        <f t="shared" si="17"/>
        <v>2.2906127750002558</v>
      </c>
      <c r="K171">
        <f t="shared" si="18"/>
        <v>59565.578404401705</v>
      </c>
    </row>
    <row r="172" spans="1:11">
      <c r="A172" s="6">
        <f>ΤΟΜΗ_1!A172</f>
        <v>33030.2910806</v>
      </c>
      <c r="B172" s="6">
        <f>ΤΟΜΗ_1!B172</f>
        <v>104.19224813700001</v>
      </c>
      <c r="C172" s="6">
        <f>ΤΟΜΗ_1!C172</f>
        <v>0</v>
      </c>
      <c r="D172" s="6">
        <f>ΤΟΜΗ_1!D172</f>
        <v>0</v>
      </c>
      <c r="E172" t="str">
        <f>ΤΟΜΗ_1!E172</f>
        <v/>
      </c>
      <c r="F172" t="str">
        <f>ΤΟΜΗ_1!F172</f>
        <v/>
      </c>
      <c r="G172">
        <f t="shared" si="19"/>
        <v>59565.578404401705</v>
      </c>
      <c r="H172">
        <f t="shared" si="16"/>
        <v>2.2906127750002558</v>
      </c>
      <c r="I172">
        <f t="shared" si="20"/>
        <v>2.2906127750002558</v>
      </c>
      <c r="J172">
        <f t="shared" si="17"/>
        <v>2.2906127750002558</v>
      </c>
      <c r="K172">
        <f t="shared" si="18"/>
        <v>59565.578404401705</v>
      </c>
    </row>
    <row r="173" spans="1:11">
      <c r="A173" s="6">
        <f>ΤΟΜΗ_1!A173</f>
        <v>33294.435286</v>
      </c>
      <c r="B173" s="6">
        <f>ΤΟΜΗ_1!B173</f>
        <v>103.13533106600001</v>
      </c>
      <c r="C173" s="6">
        <f>ΤΟΜΗ_1!C173</f>
        <v>0</v>
      </c>
      <c r="D173" s="6">
        <f>ΤΟΜΗ_1!D173</f>
        <v>0</v>
      </c>
      <c r="E173" t="str">
        <f>ΤΟΜΗ_1!E173</f>
        <v/>
      </c>
      <c r="F173" t="str">
        <f>ΤΟΜΗ_1!F173</f>
        <v/>
      </c>
      <c r="G173">
        <f t="shared" si="19"/>
        <v>59565.578404401705</v>
      </c>
      <c r="H173">
        <f t="shared" si="16"/>
        <v>2.2906127750002558</v>
      </c>
      <c r="I173">
        <f t="shared" si="20"/>
        <v>2.2906127750002558</v>
      </c>
      <c r="J173">
        <f t="shared" si="17"/>
        <v>2.2906127750002558</v>
      </c>
      <c r="K173">
        <f t="shared" si="18"/>
        <v>59565.578404401705</v>
      </c>
    </row>
    <row r="174" spans="1:11">
      <c r="A174" s="6">
        <f>ΤΟΜΗ_1!A174</f>
        <v>33522.708056099997</v>
      </c>
      <c r="B174" s="6">
        <f>ΤΟΜΗ_1!B174</f>
        <v>95.242358024699996</v>
      </c>
      <c r="C174" s="6">
        <f>ΤΟΜΗ_1!C174</f>
        <v>0</v>
      </c>
      <c r="D174" s="6">
        <f>ΤΟΜΗ_1!D174</f>
        <v>0</v>
      </c>
      <c r="E174" t="str">
        <f>ΤΟΜΗ_1!E174</f>
        <v/>
      </c>
      <c r="F174" t="str">
        <f>ΤΟΜΗ_1!F174</f>
        <v/>
      </c>
      <c r="G174">
        <f t="shared" si="19"/>
        <v>59565.578404401705</v>
      </c>
      <c r="H174">
        <f t="shared" si="16"/>
        <v>2.2906127750002558</v>
      </c>
      <c r="I174">
        <f t="shared" si="20"/>
        <v>2.2906127750002558</v>
      </c>
      <c r="J174">
        <f t="shared" si="17"/>
        <v>2.2906127750002558</v>
      </c>
      <c r="K174">
        <f t="shared" si="18"/>
        <v>59565.578404401705</v>
      </c>
    </row>
    <row r="175" spans="1:11">
      <c r="A175" s="6">
        <f>ΤΟΜΗ_1!A175</f>
        <v>33558.5794914</v>
      </c>
      <c r="B175" s="6">
        <f>ΤΟΜΗ_1!B175</f>
        <v>93.546861030100004</v>
      </c>
      <c r="C175" s="6">
        <f>ΤΟΜΗ_1!C175</f>
        <v>0</v>
      </c>
      <c r="D175" s="6">
        <f>ΤΟΜΗ_1!D175</f>
        <v>0</v>
      </c>
      <c r="E175" t="str">
        <f>ΤΟΜΗ_1!E175</f>
        <v/>
      </c>
      <c r="F175" t="str">
        <f>ΤΟΜΗ_1!F175</f>
        <v/>
      </c>
      <c r="G175">
        <f t="shared" si="19"/>
        <v>59565.578404401705</v>
      </c>
      <c r="H175">
        <f t="shared" si="16"/>
        <v>2.2906127750002558</v>
      </c>
      <c r="I175">
        <f t="shared" si="20"/>
        <v>2.2906127750002558</v>
      </c>
      <c r="J175">
        <f t="shared" si="17"/>
        <v>2.2906127750002558</v>
      </c>
      <c r="K175">
        <f t="shared" si="18"/>
        <v>59565.578404401705</v>
      </c>
    </row>
    <row r="176" spans="1:11">
      <c r="A176" s="6">
        <f>ΤΟΜΗ_1!A176</f>
        <v>33822.723696900001</v>
      </c>
      <c r="B176" s="6">
        <f>ΤΟΜΗ_1!B176</f>
        <v>82.429999028200001</v>
      </c>
      <c r="C176" s="6">
        <f>ΤΟΜΗ_1!C176</f>
        <v>0</v>
      </c>
      <c r="D176" s="6">
        <f>ΤΟΜΗ_1!D176</f>
        <v>0</v>
      </c>
      <c r="E176" t="str">
        <f>ΤΟΜΗ_1!E176</f>
        <v/>
      </c>
      <c r="F176" t="str">
        <f>ΤΟΜΗ_1!F176</f>
        <v/>
      </c>
      <c r="G176">
        <f t="shared" si="19"/>
        <v>59565.578404401705</v>
      </c>
      <c r="H176">
        <f t="shared" si="16"/>
        <v>2.2906127750002558</v>
      </c>
      <c r="I176">
        <f t="shared" si="20"/>
        <v>2.2906127750002558</v>
      </c>
      <c r="J176">
        <f t="shared" si="17"/>
        <v>2.2906127750002558</v>
      </c>
      <c r="K176">
        <f t="shared" si="18"/>
        <v>59565.578404401705</v>
      </c>
    </row>
    <row r="177" spans="1:11">
      <c r="A177" s="6">
        <f>ΤΟΜΗ_1!A177</f>
        <v>34086.8679023</v>
      </c>
      <c r="B177" s="6">
        <f>ΤΟΜΗ_1!B177</f>
        <v>74.389772918700004</v>
      </c>
      <c r="C177" s="6">
        <f>ΤΟΜΗ_1!C177</f>
        <v>0</v>
      </c>
      <c r="D177" s="6">
        <f>ΤΟΜΗ_1!D177</f>
        <v>0</v>
      </c>
      <c r="E177" t="str">
        <f>ΤΟΜΗ_1!E177</f>
        <v/>
      </c>
      <c r="F177" t="str">
        <f>ΤΟΜΗ_1!F177</f>
        <v/>
      </c>
      <c r="G177">
        <f t="shared" si="19"/>
        <v>59565.578404401705</v>
      </c>
      <c r="H177">
        <f t="shared" si="16"/>
        <v>2.2906127750002558</v>
      </c>
      <c r="I177">
        <f t="shared" si="20"/>
        <v>2.2906127750002558</v>
      </c>
      <c r="J177">
        <f t="shared" si="17"/>
        <v>2.2906127750002558</v>
      </c>
      <c r="K177">
        <f t="shared" si="18"/>
        <v>59565.578404401705</v>
      </c>
    </row>
    <row r="178" spans="1:11">
      <c r="A178" s="6">
        <f>ΤΟΜΗ_1!A178</f>
        <v>34297.079530199997</v>
      </c>
      <c r="B178" s="6">
        <f>ΤΟΜΗ_1!B178</f>
        <v>68.290388414099993</v>
      </c>
      <c r="C178" s="6">
        <f>ΤΟΜΗ_1!C178</f>
        <v>0</v>
      </c>
      <c r="D178" s="6">
        <f>ΤΟΜΗ_1!D178</f>
        <v>0</v>
      </c>
      <c r="E178" t="str">
        <f>ΤΟΜΗ_1!E178</f>
        <v/>
      </c>
      <c r="F178" t="str">
        <f>ΤΟΜΗ_1!F178</f>
        <v/>
      </c>
      <c r="G178">
        <f t="shared" si="19"/>
        <v>59565.578404401705</v>
      </c>
      <c r="H178">
        <f t="shared" si="16"/>
        <v>2.2906127750002558</v>
      </c>
      <c r="I178">
        <f t="shared" si="20"/>
        <v>2.2906127750002558</v>
      </c>
      <c r="J178">
        <f t="shared" si="17"/>
        <v>2.2906127750002558</v>
      </c>
      <c r="K178">
        <f t="shared" si="18"/>
        <v>59565.578404401705</v>
      </c>
    </row>
    <row r="179" spans="1:11">
      <c r="A179" s="6">
        <f>ΤΟΜΗ_1!A179</f>
        <v>34351.0121077</v>
      </c>
      <c r="B179" s="6">
        <f>ΤΟΜΗ_1!B179</f>
        <v>66.444972789100007</v>
      </c>
      <c r="C179" s="6">
        <f>ΤΟΜΗ_1!C179</f>
        <v>0</v>
      </c>
      <c r="D179" s="6">
        <f>ΤΟΜΗ_1!D179</f>
        <v>0</v>
      </c>
      <c r="E179" t="str">
        <f>ΤΟΜΗ_1!E179</f>
        <v/>
      </c>
      <c r="F179" t="str">
        <f>ΤΟΜΗ_1!F179</f>
        <v/>
      </c>
      <c r="G179">
        <f t="shared" si="19"/>
        <v>59565.578404401705</v>
      </c>
      <c r="H179">
        <f t="shared" si="16"/>
        <v>2.2906127750002558</v>
      </c>
      <c r="I179">
        <f t="shared" si="20"/>
        <v>2.2906127750002558</v>
      </c>
      <c r="J179">
        <f t="shared" si="17"/>
        <v>2.2906127750002558</v>
      </c>
      <c r="K179">
        <f t="shared" si="18"/>
        <v>59565.578404401705</v>
      </c>
    </row>
    <row r="180" spans="1:11">
      <c r="A180" s="6">
        <f>ΤΟΜΗ_1!A180</f>
        <v>34615.1563131</v>
      </c>
      <c r="B180" s="6">
        <f>ΤΟΜΗ_1!B180</f>
        <v>59.499199870399998</v>
      </c>
      <c r="C180" s="6">
        <f>ΤΟΜΗ_1!C180</f>
        <v>0</v>
      </c>
      <c r="D180" s="6">
        <f>ΤΟΜΗ_1!D180</f>
        <v>0</v>
      </c>
      <c r="E180" t="str">
        <f>ΤΟΜΗ_1!E180</f>
        <v/>
      </c>
      <c r="F180" t="str">
        <f>ΤΟΜΗ_1!F180</f>
        <v/>
      </c>
      <c r="G180">
        <f t="shared" si="19"/>
        <v>59565.578404401705</v>
      </c>
      <c r="H180">
        <f t="shared" si="16"/>
        <v>2.2906127750002558</v>
      </c>
      <c r="I180">
        <f t="shared" si="20"/>
        <v>2.2906127750002558</v>
      </c>
      <c r="J180">
        <f t="shared" si="17"/>
        <v>2.2906127750002558</v>
      </c>
      <c r="K180">
        <f t="shared" si="18"/>
        <v>59565.578404401705</v>
      </c>
    </row>
    <row r="181" spans="1:11">
      <c r="A181" s="6">
        <f>ΤΟΜΗ_1!A181</f>
        <v>34879.300518600001</v>
      </c>
      <c r="B181" s="6">
        <f>ΤΟΜΗ_1!B181</f>
        <v>49.708047295100002</v>
      </c>
      <c r="C181" s="6">
        <f>ΤΟΜΗ_1!C181</f>
        <v>0</v>
      </c>
      <c r="D181" s="6">
        <f>ΤΟΜΗ_1!D181</f>
        <v>0</v>
      </c>
      <c r="E181" t="str">
        <f>ΤΟΜΗ_1!E181</f>
        <v/>
      </c>
      <c r="F181" t="str">
        <f>ΤΟΜΗ_1!F181</f>
        <v/>
      </c>
      <c r="G181">
        <f t="shared" si="19"/>
        <v>59565.578404401705</v>
      </c>
      <c r="H181">
        <f t="shared" si="16"/>
        <v>2.2906127750002558</v>
      </c>
      <c r="I181">
        <f t="shared" si="20"/>
        <v>2.2906127750002558</v>
      </c>
      <c r="J181">
        <f t="shared" si="17"/>
        <v>2.2906127750002558</v>
      </c>
      <c r="K181">
        <f t="shared" si="18"/>
        <v>59565.578404401705</v>
      </c>
    </row>
    <row r="182" spans="1:11">
      <c r="A182" s="6">
        <f>ΤΟΜΗ_1!A182</f>
        <v>35071.451004199997</v>
      </c>
      <c r="B182" s="6">
        <f>ΤΟΜΗ_1!B182</f>
        <v>45.652577397899996</v>
      </c>
      <c r="C182" s="6">
        <f>ΤΟΜΗ_1!C182</f>
        <v>0</v>
      </c>
      <c r="D182" s="6">
        <f>ΤΟΜΗ_1!D182</f>
        <v>0</v>
      </c>
      <c r="E182" t="str">
        <f>ΤΟΜΗ_1!E182</f>
        <v/>
      </c>
      <c r="F182" t="str">
        <f>ΤΟΜΗ_1!F182</f>
        <v/>
      </c>
      <c r="G182">
        <f t="shared" si="19"/>
        <v>59565.578404401705</v>
      </c>
      <c r="H182">
        <f t="shared" si="16"/>
        <v>2.2906127750002558</v>
      </c>
      <c r="I182">
        <f t="shared" si="20"/>
        <v>2.2906127750002558</v>
      </c>
      <c r="J182">
        <f t="shared" si="17"/>
        <v>2.2906127750002558</v>
      </c>
      <c r="K182">
        <f t="shared" si="18"/>
        <v>59565.578404401705</v>
      </c>
    </row>
    <row r="183" spans="1:11">
      <c r="A183" s="6">
        <f>ΤΟΜΗ_1!A183</f>
        <v>35143.444724000001</v>
      </c>
      <c r="B183" s="6">
        <f>ΤΟΜΗ_1!B183</f>
        <v>43.466315192700002</v>
      </c>
      <c r="C183" s="6">
        <f>ΤΟΜΗ_1!C183</f>
        <v>0</v>
      </c>
      <c r="D183" s="6">
        <f>ΤΟΜΗ_1!D183</f>
        <v>0</v>
      </c>
      <c r="E183" t="str">
        <f>ΤΟΜΗ_1!E183</f>
        <v/>
      </c>
      <c r="F183" t="str">
        <f>ΤΟΜΗ_1!F183</f>
        <v/>
      </c>
      <c r="G183">
        <f t="shared" si="19"/>
        <v>59565.578404401705</v>
      </c>
      <c r="H183">
        <f t="shared" si="16"/>
        <v>2.2906127750002558</v>
      </c>
      <c r="I183">
        <f t="shared" si="20"/>
        <v>2.2906127750002558</v>
      </c>
      <c r="J183">
        <f t="shared" si="17"/>
        <v>2.2906127750002558</v>
      </c>
      <c r="K183">
        <f t="shared" si="18"/>
        <v>59565.578404401705</v>
      </c>
    </row>
    <row r="184" spans="1:11">
      <c r="A184" s="6">
        <f>ΤΟΜΗ_1!A184</f>
        <v>35407.588929400001</v>
      </c>
      <c r="B184" s="6">
        <f>ΤΟΜΗ_1!B184</f>
        <v>34.826082928399998</v>
      </c>
      <c r="C184" s="6">
        <f>ΤΟΜΗ_1!C184</f>
        <v>0</v>
      </c>
      <c r="D184" s="6">
        <f>ΤΟΜΗ_1!D184</f>
        <v>0</v>
      </c>
      <c r="E184" t="str">
        <f>ΤΟΜΗ_1!E184</f>
        <v/>
      </c>
      <c r="F184" t="str">
        <f>ΤΟΜΗ_1!F184</f>
        <v/>
      </c>
      <c r="G184">
        <f t="shared" si="19"/>
        <v>59565.578404401705</v>
      </c>
      <c r="H184">
        <f t="shared" si="16"/>
        <v>2.2906127750002558</v>
      </c>
      <c r="I184">
        <f t="shared" si="20"/>
        <v>2.2906127750002558</v>
      </c>
      <c r="J184">
        <f t="shared" si="17"/>
        <v>2.2906127750002558</v>
      </c>
      <c r="K184">
        <f t="shared" si="18"/>
        <v>59565.578404401705</v>
      </c>
    </row>
    <row r="185" spans="1:11">
      <c r="A185" s="6">
        <f>ΤΟΜΗ_1!A185</f>
        <v>35671.733134800001</v>
      </c>
      <c r="B185" s="6">
        <f>ΤΟΜΗ_1!B185</f>
        <v>29.1971516035</v>
      </c>
      <c r="C185" s="6">
        <f>ΤΟΜΗ_1!C185</f>
        <v>0</v>
      </c>
      <c r="D185" s="6">
        <f>ΤΟΜΗ_1!D185</f>
        <v>0</v>
      </c>
      <c r="E185" t="str">
        <f>ΤΟΜΗ_1!E185</f>
        <v/>
      </c>
      <c r="F185" t="str">
        <f>ΤΟΜΗ_1!F185</f>
        <v/>
      </c>
      <c r="G185">
        <f t="shared" si="19"/>
        <v>59565.578404401705</v>
      </c>
      <c r="H185">
        <f t="shared" si="16"/>
        <v>2.2906127750002558</v>
      </c>
      <c r="I185">
        <f t="shared" si="20"/>
        <v>2.2906127750002558</v>
      </c>
      <c r="J185">
        <f t="shared" si="17"/>
        <v>2.2906127750002558</v>
      </c>
      <c r="K185">
        <f t="shared" si="18"/>
        <v>59565.578404401705</v>
      </c>
    </row>
    <row r="186" spans="1:11">
      <c r="A186" s="6">
        <f>ΤΟΜΗ_1!A186</f>
        <v>35845.822478200003</v>
      </c>
      <c r="B186" s="6">
        <f>ΤΟΜΗ_1!B186</f>
        <v>27.4707492878</v>
      </c>
      <c r="C186" s="6">
        <f>ΤΟΜΗ_1!C186</f>
        <v>0</v>
      </c>
      <c r="D186" s="6">
        <f>ΤΟΜΗ_1!D186</f>
        <v>0</v>
      </c>
      <c r="E186" t="str">
        <f>ΤΟΜΗ_1!E186</f>
        <v/>
      </c>
      <c r="F186" t="str">
        <f>ΤΟΜΗ_1!F186</f>
        <v/>
      </c>
      <c r="G186">
        <f t="shared" si="19"/>
        <v>59565.578404401705</v>
      </c>
      <c r="H186">
        <f t="shared" si="16"/>
        <v>2.2906127750002558</v>
      </c>
      <c r="I186">
        <f t="shared" si="20"/>
        <v>2.2906127750002558</v>
      </c>
      <c r="J186">
        <f t="shared" si="17"/>
        <v>2.2906127750002558</v>
      </c>
      <c r="K186">
        <f t="shared" si="18"/>
        <v>59565.578404401705</v>
      </c>
    </row>
    <row r="187" spans="1:11">
      <c r="A187" s="6">
        <f>ΤΟΜΗ_1!A187</f>
        <v>35935.877340300001</v>
      </c>
      <c r="B187" s="6">
        <f>ΤΟΜΗ_1!B187</f>
        <v>26.772373177799999</v>
      </c>
      <c r="C187" s="6">
        <f>ΤΟΜΗ_1!C187</f>
        <v>0</v>
      </c>
      <c r="D187" s="6">
        <f>ΤΟΜΗ_1!D187</f>
        <v>0</v>
      </c>
      <c r="E187" t="str">
        <f>ΤΟΜΗ_1!E187</f>
        <v/>
      </c>
      <c r="F187" t="str">
        <f>ΤΟΜΗ_1!F187</f>
        <v/>
      </c>
      <c r="G187">
        <f t="shared" si="19"/>
        <v>59565.578404401705</v>
      </c>
      <c r="H187">
        <f t="shared" si="16"/>
        <v>2.2906127750002558</v>
      </c>
      <c r="I187">
        <f t="shared" si="20"/>
        <v>2.2906127750002558</v>
      </c>
      <c r="J187">
        <f t="shared" si="17"/>
        <v>2.2906127750002558</v>
      </c>
      <c r="K187">
        <f t="shared" si="18"/>
        <v>59565.578404401705</v>
      </c>
    </row>
    <row r="188" spans="1:11">
      <c r="A188" s="6">
        <f>ΤΟΜΗ_1!A188</f>
        <v>36200.021545700001</v>
      </c>
      <c r="B188" s="6">
        <f>ΤΟΜΗ_1!B188</f>
        <v>25.744479429799998</v>
      </c>
      <c r="C188" s="6">
        <f>ΤΟΜΗ_1!C188</f>
        <v>0</v>
      </c>
      <c r="D188" s="6">
        <f>ΤΟΜΗ_1!D188</f>
        <v>0</v>
      </c>
      <c r="E188" t="str">
        <f>ΤΟΜΗ_1!E188</f>
        <v/>
      </c>
      <c r="F188" t="str">
        <f>ΤΟΜΗ_1!F188</f>
        <v/>
      </c>
      <c r="G188">
        <f t="shared" si="19"/>
        <v>59565.578404401705</v>
      </c>
      <c r="H188">
        <f t="shared" si="16"/>
        <v>2.2906127750002558</v>
      </c>
      <c r="I188">
        <f t="shared" si="20"/>
        <v>2.2906127750002558</v>
      </c>
      <c r="J188">
        <f t="shared" si="17"/>
        <v>2.2906127750002558</v>
      </c>
      <c r="K188">
        <f t="shared" si="18"/>
        <v>59565.578404401705</v>
      </c>
    </row>
    <row r="189" spans="1:11">
      <c r="A189" s="6">
        <f>ΤΟΜΗ_1!A189</f>
        <v>36464.165751100001</v>
      </c>
      <c r="B189" s="6">
        <f>ΤΟΜΗ_1!B189</f>
        <v>26.265614836400001</v>
      </c>
      <c r="C189" s="6">
        <f>ΤΟΜΗ_1!C189</f>
        <v>0</v>
      </c>
      <c r="D189" s="6">
        <f>ΤΟΜΗ_1!D189</f>
        <v>0</v>
      </c>
      <c r="E189" t="str">
        <f>ΤΟΜΗ_1!E189</f>
        <v/>
      </c>
      <c r="F189" t="str">
        <f>ΤΟΜΗ_1!F189</f>
        <v/>
      </c>
      <c r="G189">
        <f t="shared" si="19"/>
        <v>59565.578404401705</v>
      </c>
      <c r="H189">
        <f t="shared" si="16"/>
        <v>2.2906127750002558</v>
      </c>
      <c r="I189">
        <f t="shared" si="20"/>
        <v>2.2906127750002558</v>
      </c>
      <c r="J189">
        <f t="shared" si="17"/>
        <v>2.2906127750002558</v>
      </c>
      <c r="K189">
        <f t="shared" si="18"/>
        <v>59565.578404401705</v>
      </c>
    </row>
    <row r="190" spans="1:11">
      <c r="A190" s="6">
        <f>ΤΟΜΗ_1!A190</f>
        <v>36620.193952200003</v>
      </c>
      <c r="B190" s="6">
        <f>ΤΟΜΗ_1!B190</f>
        <v>27.031535612500001</v>
      </c>
      <c r="C190" s="6">
        <f>ΤΟΜΗ_1!C190</f>
        <v>0</v>
      </c>
      <c r="D190" s="6">
        <f>ΤΟΜΗ_1!D190</f>
        <v>0</v>
      </c>
      <c r="E190" t="str">
        <f>ΤΟΜΗ_1!E190</f>
        <v/>
      </c>
      <c r="F190" t="str">
        <f>ΤΟΜΗ_1!F190</f>
        <v/>
      </c>
      <c r="G190">
        <f t="shared" si="19"/>
        <v>59565.578404401705</v>
      </c>
      <c r="H190">
        <f t="shared" si="16"/>
        <v>2.2906127750002558</v>
      </c>
      <c r="I190">
        <f t="shared" si="20"/>
        <v>2.2906127750002558</v>
      </c>
      <c r="J190">
        <f t="shared" si="17"/>
        <v>2.2906127750002558</v>
      </c>
      <c r="K190">
        <f t="shared" si="18"/>
        <v>59565.578404401705</v>
      </c>
    </row>
    <row r="191" spans="1:11">
      <c r="A191" s="6">
        <f>ΤΟΜΗ_1!A191</f>
        <v>36728.309956500001</v>
      </c>
      <c r="B191" s="6">
        <f>ΤΟΜΗ_1!B191</f>
        <v>27.675212827900001</v>
      </c>
      <c r="C191" s="6">
        <f>ΤΟΜΗ_1!C191</f>
        <v>0</v>
      </c>
      <c r="D191" s="6">
        <f>ΤΟΜΗ_1!D191</f>
        <v>0</v>
      </c>
      <c r="E191" t="str">
        <f>ΤΟΜΗ_1!E191</f>
        <v/>
      </c>
      <c r="F191" t="str">
        <f>ΤΟΜΗ_1!F191</f>
        <v/>
      </c>
      <c r="G191">
        <f t="shared" si="19"/>
        <v>59565.578404401705</v>
      </c>
      <c r="H191">
        <f t="shared" si="16"/>
        <v>2.2906127750002558</v>
      </c>
      <c r="I191">
        <f t="shared" si="20"/>
        <v>2.2906127750002558</v>
      </c>
      <c r="J191">
        <f t="shared" si="17"/>
        <v>2.2906127750002558</v>
      </c>
      <c r="K191">
        <f t="shared" si="18"/>
        <v>59565.578404401705</v>
      </c>
    </row>
    <row r="192" spans="1:11">
      <c r="A192" s="6">
        <f>ΤΟΜΗ_1!A192</f>
        <v>36992.454162000002</v>
      </c>
      <c r="B192" s="6">
        <f>ΤΟΜΗ_1!B192</f>
        <v>35.184430838899999</v>
      </c>
      <c r="C192" s="6">
        <f>ΤΟΜΗ_1!C192</f>
        <v>0</v>
      </c>
      <c r="D192" s="6">
        <f>ΤΟΜΗ_1!D192</f>
        <v>0</v>
      </c>
      <c r="E192" t="str">
        <f>ΤΟΜΗ_1!E192</f>
        <v/>
      </c>
      <c r="F192" t="str">
        <f>ΤΟΜΗ_1!F192</f>
        <v/>
      </c>
      <c r="G192">
        <f t="shared" si="19"/>
        <v>59565.578404401705</v>
      </c>
      <c r="H192">
        <f t="shared" si="16"/>
        <v>2.2906127750002558</v>
      </c>
      <c r="I192">
        <f t="shared" si="20"/>
        <v>2.2906127750002558</v>
      </c>
      <c r="J192">
        <f t="shared" si="17"/>
        <v>2.2906127750002558</v>
      </c>
      <c r="K192">
        <f t="shared" si="18"/>
        <v>59565.578404401705</v>
      </c>
    </row>
    <row r="193" spans="1:11">
      <c r="A193" s="6">
        <f>ΤΟΜΗ_1!A193</f>
        <v>37256.598367400002</v>
      </c>
      <c r="B193" s="6">
        <f>ΤΟΜΗ_1!B193</f>
        <v>28.259395529599999</v>
      </c>
      <c r="C193" s="6">
        <f>ΤΟΜΗ_1!C193</f>
        <v>0</v>
      </c>
      <c r="D193" s="6">
        <f>ΤΟΜΗ_1!D193</f>
        <v>0</v>
      </c>
      <c r="E193" t="str">
        <f>ΤΟΜΗ_1!E193</f>
        <v/>
      </c>
      <c r="F193" t="str">
        <f>ΤΟΜΗ_1!F193</f>
        <v/>
      </c>
      <c r="G193">
        <f t="shared" si="19"/>
        <v>59565.578404401705</v>
      </c>
      <c r="H193">
        <f t="shared" si="16"/>
        <v>2.2906127750002558</v>
      </c>
      <c r="I193">
        <f t="shared" si="20"/>
        <v>2.2906127750002558</v>
      </c>
      <c r="J193">
        <f t="shared" si="17"/>
        <v>2.2906127750002558</v>
      </c>
      <c r="K193">
        <f t="shared" si="18"/>
        <v>59565.578404401705</v>
      </c>
    </row>
    <row r="194" spans="1:11">
      <c r="A194" s="6">
        <f>ΤΟΜΗ_1!A194</f>
        <v>37394.565426200003</v>
      </c>
      <c r="B194" s="6">
        <f>ΤΟΜΗ_1!B194</f>
        <v>34.9572896484</v>
      </c>
      <c r="C194" s="6">
        <f>ΤΟΜΗ_1!C194</f>
        <v>0</v>
      </c>
      <c r="D194" s="6">
        <f>ΤΟΜΗ_1!D194</f>
        <v>0</v>
      </c>
      <c r="E194" t="str">
        <f>ΤΟΜΗ_1!E194</f>
        <v/>
      </c>
      <c r="F194" t="str">
        <f>ΤΟΜΗ_1!F194</f>
        <v/>
      </c>
      <c r="G194">
        <f t="shared" si="19"/>
        <v>59565.578404401705</v>
      </c>
      <c r="H194">
        <f t="shared" si="16"/>
        <v>2.2906127750002558</v>
      </c>
      <c r="I194">
        <f t="shared" si="20"/>
        <v>2.2906127750002558</v>
      </c>
      <c r="J194">
        <f t="shared" si="17"/>
        <v>2.2906127750002558</v>
      </c>
      <c r="K194">
        <f t="shared" si="18"/>
        <v>59565.578404401705</v>
      </c>
    </row>
    <row r="195" spans="1:11">
      <c r="A195" s="6">
        <f>ΤΟΜΗ_1!A195</f>
        <v>37520.742572800002</v>
      </c>
      <c r="B195" s="6">
        <f>ΤΟΜΗ_1!B195</f>
        <v>39.951353417500002</v>
      </c>
      <c r="C195" s="6">
        <f>ΤΟΜΗ_1!C195</f>
        <v>0</v>
      </c>
      <c r="D195" s="6">
        <f>ΤΟΜΗ_1!D195</f>
        <v>0</v>
      </c>
      <c r="E195" t="str">
        <f>ΤΟΜΗ_1!E195</f>
        <v/>
      </c>
      <c r="F195" t="str">
        <f>ΤΟΜΗ_1!F195</f>
        <v/>
      </c>
      <c r="G195">
        <f t="shared" si="19"/>
        <v>59565.578404401705</v>
      </c>
      <c r="H195">
        <f t="shared" ref="H195:H258" si="21">IF(C195&lt;&gt;"",IF(G195&gt;R$1,IF(G195&lt;$R$2,F195,H194),IF(C195=G195,F195,H196)),"")</f>
        <v>2.2906127750002558</v>
      </c>
      <c r="I195">
        <f t="shared" si="20"/>
        <v>2.2906127750002558</v>
      </c>
      <c r="J195">
        <f t="shared" si="17"/>
        <v>2.2906127750002558</v>
      </c>
      <c r="K195">
        <f t="shared" si="18"/>
        <v>59565.578404401705</v>
      </c>
    </row>
    <row r="196" spans="1:11">
      <c r="A196" s="6">
        <f>ΤΟΜΗ_1!A196</f>
        <v>37784.886778200002</v>
      </c>
      <c r="B196" s="6">
        <f>ΤΟΜΗ_1!B196</f>
        <v>43.096946873900002</v>
      </c>
      <c r="C196" s="6">
        <f>ΤΟΜΗ_1!C196</f>
        <v>0</v>
      </c>
      <c r="D196" s="6">
        <f>ΤΟΜΗ_1!D196</f>
        <v>0</v>
      </c>
      <c r="E196" t="str">
        <f>ΤΟΜΗ_1!E196</f>
        <v/>
      </c>
      <c r="F196" t="str">
        <f>ΤΟΜΗ_1!F196</f>
        <v/>
      </c>
      <c r="G196">
        <f t="shared" si="19"/>
        <v>59565.578404401705</v>
      </c>
      <c r="H196">
        <f t="shared" si="21"/>
        <v>2.2906127750002558</v>
      </c>
      <c r="I196">
        <f t="shared" si="20"/>
        <v>2.2906127750002558</v>
      </c>
      <c r="J196">
        <f t="shared" ref="J196:J259" si="22">H196</f>
        <v>2.2906127750002558</v>
      </c>
      <c r="K196">
        <f t="shared" ref="K196:K259" si="23">G196</f>
        <v>59565.578404401705</v>
      </c>
    </row>
    <row r="197" spans="1:11">
      <c r="A197" s="6">
        <f>ΤΟΜΗ_1!A197</f>
        <v>38049.030983700002</v>
      </c>
      <c r="B197" s="6">
        <f>ΤΟΜΗ_1!B197</f>
        <v>33.678357628599997</v>
      </c>
      <c r="C197" s="6">
        <f>ΤΟΜΗ_1!C197</f>
        <v>0</v>
      </c>
      <c r="D197" s="6">
        <f>ΤΟΜΗ_1!D197</f>
        <v>0</v>
      </c>
      <c r="E197" t="str">
        <f>ΤΟΜΗ_1!E197</f>
        <v/>
      </c>
      <c r="F197" t="str">
        <f>ΤΟΜΗ_1!F197</f>
        <v/>
      </c>
      <c r="G197">
        <f t="shared" si="19"/>
        <v>59565.578404401705</v>
      </c>
      <c r="H197">
        <f t="shared" si="21"/>
        <v>2.2906127750002558</v>
      </c>
      <c r="I197">
        <f t="shared" si="20"/>
        <v>2.2906127750002558</v>
      </c>
      <c r="J197">
        <f t="shared" si="22"/>
        <v>2.2906127750002558</v>
      </c>
      <c r="K197">
        <f t="shared" si="23"/>
        <v>59565.578404401705</v>
      </c>
    </row>
    <row r="198" spans="1:11">
      <c r="A198" s="6">
        <f>ΤΟΜΗ_1!A198</f>
        <v>38168.936900300003</v>
      </c>
      <c r="B198" s="6">
        <f>ΤΟΜΗ_1!B198</f>
        <v>31.3972174739</v>
      </c>
      <c r="C198" s="6">
        <f>ΤΟΜΗ_1!C198</f>
        <v>0</v>
      </c>
      <c r="D198" s="6">
        <f>ΤΟΜΗ_1!D198</f>
        <v>0</v>
      </c>
      <c r="E198" t="str">
        <f>ΤΟΜΗ_1!E198</f>
        <v/>
      </c>
      <c r="F198" t="str">
        <f>ΤΟΜΗ_1!F198</f>
        <v/>
      </c>
      <c r="G198">
        <f t="shared" si="19"/>
        <v>59565.578404401705</v>
      </c>
      <c r="H198">
        <f t="shared" si="21"/>
        <v>2.2906127750002558</v>
      </c>
      <c r="I198">
        <f t="shared" si="20"/>
        <v>2.2906127750002558</v>
      </c>
      <c r="J198">
        <f t="shared" si="22"/>
        <v>2.2906127750002558</v>
      </c>
      <c r="K198">
        <f t="shared" si="23"/>
        <v>59565.578404401705</v>
      </c>
    </row>
    <row r="199" spans="1:11">
      <c r="A199" s="6">
        <f>ΤΟΜΗ_1!A199</f>
        <v>38313.175189100002</v>
      </c>
      <c r="B199" s="6">
        <f>ΤΟΜΗ_1!B199</f>
        <v>30.8997100745</v>
      </c>
      <c r="C199" s="6">
        <f>ΤΟΜΗ_1!C199</f>
        <v>0</v>
      </c>
      <c r="D199" s="6">
        <f>ΤΟΜΗ_1!D199</f>
        <v>0</v>
      </c>
      <c r="E199" t="str">
        <f>ΤΟΜΗ_1!E199</f>
        <v/>
      </c>
      <c r="F199" t="str">
        <f>ΤΟΜΗ_1!F199</f>
        <v/>
      </c>
      <c r="G199">
        <f t="shared" si="19"/>
        <v>59565.578404401705</v>
      </c>
      <c r="H199">
        <f t="shared" si="21"/>
        <v>2.2906127750002558</v>
      </c>
      <c r="I199">
        <f t="shared" si="20"/>
        <v>2.2906127750002558</v>
      </c>
      <c r="J199">
        <f t="shared" si="22"/>
        <v>2.2906127750002558</v>
      </c>
      <c r="K199">
        <f t="shared" si="23"/>
        <v>59565.578404401705</v>
      </c>
    </row>
    <row r="200" spans="1:11">
      <c r="A200" s="6">
        <f>ΤΟΜΗ_1!A200</f>
        <v>38577.319394500002</v>
      </c>
      <c r="B200" s="6">
        <f>ΤΟΜΗ_1!B200</f>
        <v>21.4329099449</v>
      </c>
      <c r="C200" s="6">
        <f>ΤΟΜΗ_1!C200</f>
        <v>0</v>
      </c>
      <c r="D200" s="6">
        <f>ΤΟΜΗ_1!D200</f>
        <v>0</v>
      </c>
      <c r="E200" t="str">
        <f>ΤΟΜΗ_1!E200</f>
        <v/>
      </c>
      <c r="F200" t="str">
        <f>ΤΟΜΗ_1!F200</f>
        <v/>
      </c>
      <c r="G200">
        <f t="shared" si="19"/>
        <v>59565.578404401705</v>
      </c>
      <c r="H200">
        <f t="shared" si="21"/>
        <v>2.2906127750002558</v>
      </c>
      <c r="I200">
        <f t="shared" si="20"/>
        <v>2.2906127750002558</v>
      </c>
      <c r="J200">
        <f t="shared" si="22"/>
        <v>2.2906127750002558</v>
      </c>
      <c r="K200">
        <f t="shared" si="23"/>
        <v>59565.578404401705</v>
      </c>
    </row>
    <row r="201" spans="1:11">
      <c r="A201" s="6">
        <f>ΤΟΜΗ_1!A201</f>
        <v>38841.463599900002</v>
      </c>
      <c r="B201" s="6">
        <f>ΤΟΜΗ_1!B201</f>
        <v>13.797573696100001</v>
      </c>
      <c r="C201" s="6">
        <f>ΤΟΜΗ_1!C201</f>
        <v>0</v>
      </c>
      <c r="D201" s="6">
        <f>ΤΟΜΗ_1!D201</f>
        <v>0</v>
      </c>
      <c r="E201" t="str">
        <f>ΤΟΜΗ_1!E201</f>
        <v/>
      </c>
      <c r="F201" t="str">
        <f>ΤΟΜΗ_1!F201</f>
        <v/>
      </c>
      <c r="G201">
        <f t="shared" si="19"/>
        <v>59565.578404401705</v>
      </c>
      <c r="H201">
        <f t="shared" si="21"/>
        <v>2.2906127750002558</v>
      </c>
      <c r="I201">
        <f t="shared" si="20"/>
        <v>2.2906127750002558</v>
      </c>
      <c r="J201">
        <f t="shared" si="22"/>
        <v>2.2906127750002558</v>
      </c>
      <c r="K201">
        <f t="shared" si="23"/>
        <v>59565.578404401705</v>
      </c>
    </row>
    <row r="202" spans="1:11">
      <c r="A202" s="6">
        <f>ΤΟΜΗ_1!A202</f>
        <v>38943.308374300002</v>
      </c>
      <c r="B202" s="6">
        <f>ΤΟΜΗ_1!B202</f>
        <v>11.6870940172</v>
      </c>
      <c r="C202" s="6">
        <f>ΤΟΜΗ_1!C202</f>
        <v>0</v>
      </c>
      <c r="D202" s="6">
        <f>ΤΟΜΗ_1!D202</f>
        <v>0</v>
      </c>
      <c r="E202" t="str">
        <f>ΤΟΜΗ_1!E202</f>
        <v/>
      </c>
      <c r="F202" t="str">
        <f>ΤΟΜΗ_1!F202</f>
        <v/>
      </c>
      <c r="G202">
        <f t="shared" si="19"/>
        <v>59565.578404401705</v>
      </c>
      <c r="H202">
        <f t="shared" si="21"/>
        <v>2.2906127750002558</v>
      </c>
      <c r="I202">
        <f t="shared" si="20"/>
        <v>2.2906127750002558</v>
      </c>
      <c r="J202">
        <f t="shared" si="22"/>
        <v>2.2906127750002558</v>
      </c>
      <c r="K202">
        <f t="shared" si="23"/>
        <v>59565.578404401705</v>
      </c>
    </row>
    <row r="203" spans="1:11">
      <c r="A203" s="6">
        <f>ΤΟΜΗ_1!A203</f>
        <v>39105.607805400003</v>
      </c>
      <c r="B203" s="6">
        <f>ΤΟΜΗ_1!B203</f>
        <v>9.00542403623</v>
      </c>
      <c r="C203" s="6">
        <f>ΤΟΜΗ_1!C203</f>
        <v>0</v>
      </c>
      <c r="D203" s="6">
        <f>ΤΟΜΗ_1!D203</f>
        <v>0</v>
      </c>
      <c r="E203" t="str">
        <f>ΤΟΜΗ_1!E203</f>
        <v/>
      </c>
      <c r="F203" t="str">
        <f>ΤΟΜΗ_1!F203</f>
        <v/>
      </c>
      <c r="G203">
        <f t="shared" si="19"/>
        <v>59565.578404401705</v>
      </c>
      <c r="H203">
        <f t="shared" si="21"/>
        <v>2.2906127750002558</v>
      </c>
      <c r="I203">
        <f t="shared" si="20"/>
        <v>2.2906127750002558</v>
      </c>
      <c r="J203">
        <f t="shared" si="22"/>
        <v>2.2906127750002558</v>
      </c>
      <c r="K203">
        <f t="shared" si="23"/>
        <v>59565.578404401705</v>
      </c>
    </row>
    <row r="204" spans="1:11">
      <c r="A204" s="6">
        <f>ΤΟΜΗ_1!A204</f>
        <v>39369.752010800003</v>
      </c>
      <c r="B204" s="6">
        <f>ΤΟΜΗ_1!B204</f>
        <v>6.71292128275</v>
      </c>
      <c r="C204" s="6">
        <f>ΤΟΜΗ_1!C204</f>
        <v>0</v>
      </c>
      <c r="D204" s="6">
        <f>ΤΟΜΗ_1!D204</f>
        <v>0</v>
      </c>
      <c r="E204" t="str">
        <f>ΤΟΜΗ_1!E204</f>
        <v/>
      </c>
      <c r="F204" t="str">
        <f>ΤΟΜΗ_1!F204</f>
        <v/>
      </c>
      <c r="G204">
        <f t="shared" si="19"/>
        <v>59565.578404401705</v>
      </c>
      <c r="H204">
        <f t="shared" si="21"/>
        <v>2.2906127750002558</v>
      </c>
      <c r="I204">
        <f t="shared" si="20"/>
        <v>2.2906127750002558</v>
      </c>
      <c r="J204">
        <f t="shared" si="22"/>
        <v>2.2906127750002558</v>
      </c>
      <c r="K204">
        <f t="shared" si="23"/>
        <v>59565.578404401705</v>
      </c>
    </row>
    <row r="205" spans="1:11">
      <c r="A205" s="6">
        <f>ΤΟΜΗ_1!A205</f>
        <v>39633.896216200003</v>
      </c>
      <c r="B205" s="6">
        <f>ΤΟΜΗ_1!B205</f>
        <v>4.3338221574300002</v>
      </c>
      <c r="C205" s="6">
        <f>ΤΟΜΗ_1!C205</f>
        <v>0</v>
      </c>
      <c r="D205" s="6">
        <f>ΤΟΜΗ_1!D205</f>
        <v>0</v>
      </c>
      <c r="E205" t="str">
        <f>ΤΟΜΗ_1!E205</f>
        <v/>
      </c>
      <c r="F205" t="str">
        <f>ΤΟΜΗ_1!F205</f>
        <v/>
      </c>
      <c r="G205">
        <f t="shared" si="19"/>
        <v>59565.578404401705</v>
      </c>
      <c r="H205">
        <f t="shared" si="21"/>
        <v>2.2906127750002558</v>
      </c>
      <c r="I205">
        <f t="shared" si="20"/>
        <v>2.2906127750002558</v>
      </c>
      <c r="J205">
        <f t="shared" si="22"/>
        <v>2.2906127750002558</v>
      </c>
      <c r="K205">
        <f t="shared" si="23"/>
        <v>59565.578404401705</v>
      </c>
    </row>
    <row r="206" spans="1:11">
      <c r="A206" s="6">
        <f>ΤΟΜΗ_1!A206</f>
        <v>39717.679848300002</v>
      </c>
      <c r="B206" s="6">
        <f>ΤΟΜΗ_1!B206</f>
        <v>3.82733238371</v>
      </c>
      <c r="C206" s="6">
        <f>ΤΟΜΗ_1!C206</f>
        <v>0</v>
      </c>
      <c r="D206" s="6">
        <f>ΤΟΜΗ_1!D206</f>
        <v>0</v>
      </c>
      <c r="E206" t="str">
        <f>ΤΟΜΗ_1!E206</f>
        <v/>
      </c>
      <c r="F206" t="str">
        <f>ΤΟΜΗ_1!F206</f>
        <v/>
      </c>
      <c r="G206">
        <f t="shared" si="19"/>
        <v>59565.578404401705</v>
      </c>
      <c r="H206">
        <f t="shared" si="21"/>
        <v>2.2906127750002558</v>
      </c>
      <c r="I206">
        <f t="shared" si="20"/>
        <v>2.2906127750002558</v>
      </c>
      <c r="J206">
        <f t="shared" si="22"/>
        <v>2.2906127750002558</v>
      </c>
      <c r="K206">
        <f t="shared" si="23"/>
        <v>59565.578404401705</v>
      </c>
    </row>
    <row r="207" spans="1:11">
      <c r="A207" s="6">
        <f>ΤΟΜΗ_1!A207</f>
        <v>39898.040421600002</v>
      </c>
      <c r="B207" s="6">
        <f>ΤΟΜΗ_1!B207</f>
        <v>3.9157832847899998</v>
      </c>
      <c r="C207" s="6">
        <f>ΤΟΜΗ_1!C207</f>
        <v>0</v>
      </c>
      <c r="D207" s="6">
        <f>ΤΟΜΗ_1!D207</f>
        <v>0</v>
      </c>
      <c r="E207" t="str">
        <f>ΤΟΜΗ_1!E207</f>
        <v/>
      </c>
      <c r="F207" t="str">
        <f>ΤΟΜΗ_1!F207</f>
        <v/>
      </c>
      <c r="G207">
        <f t="shared" si="19"/>
        <v>59565.578404401705</v>
      </c>
      <c r="H207">
        <f t="shared" si="21"/>
        <v>2.2906127750002558</v>
      </c>
      <c r="I207">
        <f t="shared" si="20"/>
        <v>2.2906127750002558</v>
      </c>
      <c r="J207">
        <f t="shared" si="22"/>
        <v>2.2906127750002558</v>
      </c>
      <c r="K207">
        <f t="shared" si="23"/>
        <v>59565.578404401705</v>
      </c>
    </row>
    <row r="208" spans="1:11">
      <c r="A208" s="6">
        <f>ΤΟΜΗ_1!A208</f>
        <v>40162.184627100003</v>
      </c>
      <c r="B208" s="6">
        <f>ΤΟΜΗ_1!B208</f>
        <v>3.4604982183500002</v>
      </c>
      <c r="C208" s="6">
        <f>ΤΟΜΗ_1!C208</f>
        <v>0</v>
      </c>
      <c r="D208" s="6">
        <f>ΤΟΜΗ_1!D208</f>
        <v>0</v>
      </c>
      <c r="E208" t="str">
        <f>ΤΟΜΗ_1!E208</f>
        <v/>
      </c>
      <c r="F208" t="str">
        <f>ΤΟΜΗ_1!F208</f>
        <v/>
      </c>
      <c r="G208">
        <f t="shared" si="19"/>
        <v>59565.578404401705</v>
      </c>
      <c r="H208">
        <f t="shared" si="21"/>
        <v>2.2906127750002558</v>
      </c>
      <c r="I208">
        <f t="shared" si="20"/>
        <v>2.2906127750002558</v>
      </c>
      <c r="J208">
        <f t="shared" si="22"/>
        <v>2.2906127750002558</v>
      </c>
      <c r="K208">
        <f t="shared" si="23"/>
        <v>59565.578404401705</v>
      </c>
    </row>
    <row r="209" spans="1:11">
      <c r="A209" s="6">
        <f>ΤΟΜΗ_1!A209</f>
        <v>40426.328832500003</v>
      </c>
      <c r="B209" s="6">
        <f>ΤΟΜΗ_1!B209</f>
        <v>2.87341885327</v>
      </c>
      <c r="C209" s="6">
        <f>ΤΟΜΗ_1!C209</f>
        <v>0</v>
      </c>
      <c r="D209" s="6">
        <f>ΤΟΜΗ_1!D209</f>
        <v>0</v>
      </c>
      <c r="E209" t="str">
        <f>ΤΟΜΗ_1!E209</f>
        <v/>
      </c>
      <c r="F209" t="str">
        <f>ΤΟΜΗ_1!F209</f>
        <v/>
      </c>
      <c r="G209">
        <f t="shared" si="19"/>
        <v>59565.578404401705</v>
      </c>
      <c r="H209">
        <f t="shared" si="21"/>
        <v>2.2906127750002558</v>
      </c>
      <c r="I209">
        <f t="shared" si="20"/>
        <v>2.2906127750002558</v>
      </c>
      <c r="J209">
        <f t="shared" si="22"/>
        <v>2.2906127750002558</v>
      </c>
      <c r="K209">
        <f t="shared" si="23"/>
        <v>59565.578404401705</v>
      </c>
    </row>
    <row r="210" spans="1:11">
      <c r="A210" s="6">
        <f>ΤΟΜΗ_1!A210</f>
        <v>40492.051322300002</v>
      </c>
      <c r="B210" s="6">
        <f>ΤΟΜΗ_1!B210</f>
        <v>2.8616695156900001</v>
      </c>
      <c r="C210" s="6">
        <f>ΤΟΜΗ_1!C210</f>
        <v>0</v>
      </c>
      <c r="D210" s="6">
        <f>ΤΟΜΗ_1!D210</f>
        <v>0</v>
      </c>
      <c r="E210" t="str">
        <f>ΤΟΜΗ_1!E210</f>
        <v/>
      </c>
      <c r="F210" t="str">
        <f>ΤΟΜΗ_1!F210</f>
        <v/>
      </c>
      <c r="G210">
        <f t="shared" si="19"/>
        <v>59565.578404401705</v>
      </c>
      <c r="H210">
        <f t="shared" si="21"/>
        <v>2.2906127750002558</v>
      </c>
      <c r="I210">
        <f t="shared" si="20"/>
        <v>2.2906127750002558</v>
      </c>
      <c r="J210">
        <f t="shared" si="22"/>
        <v>2.2906127750002558</v>
      </c>
      <c r="K210">
        <f t="shared" si="23"/>
        <v>59565.578404401705</v>
      </c>
    </row>
    <row r="211" spans="1:11">
      <c r="A211" s="6">
        <f>ΤΟΜΗ_1!A211</f>
        <v>40690.473037900003</v>
      </c>
      <c r="B211" s="6">
        <f>ΤΟΜΗ_1!B211</f>
        <v>2.9404784580799999</v>
      </c>
      <c r="C211" s="6">
        <f>ΤΟΜΗ_1!C211</f>
        <v>0</v>
      </c>
      <c r="D211" s="6">
        <f>ΤΟΜΗ_1!D211</f>
        <v>0</v>
      </c>
      <c r="E211" t="str">
        <f>ΤΟΜΗ_1!E211</f>
        <v/>
      </c>
      <c r="F211" t="str">
        <f>ΤΟΜΗ_1!F211</f>
        <v/>
      </c>
      <c r="G211">
        <f t="shared" si="19"/>
        <v>59565.578404401705</v>
      </c>
      <c r="H211">
        <f t="shared" si="21"/>
        <v>2.2906127750002558</v>
      </c>
      <c r="I211">
        <f t="shared" si="20"/>
        <v>2.2906127750002558</v>
      </c>
      <c r="J211">
        <f t="shared" si="22"/>
        <v>2.2906127750002558</v>
      </c>
      <c r="K211">
        <f t="shared" si="23"/>
        <v>59565.578404401705</v>
      </c>
    </row>
    <row r="212" spans="1:11">
      <c r="A212" s="6">
        <f>ΤΟΜΗ_1!A212</f>
        <v>40954.617243300003</v>
      </c>
      <c r="B212" s="6">
        <f>ΤΟΜΗ_1!B212</f>
        <v>1.6467959183700001</v>
      </c>
      <c r="C212" s="6">
        <f>ΤΟΜΗ_1!C212</f>
        <v>0</v>
      </c>
      <c r="D212" s="6">
        <f>ΤΟΜΗ_1!D212</f>
        <v>0</v>
      </c>
      <c r="E212" t="str">
        <f>ΤΟΜΗ_1!E212</f>
        <v/>
      </c>
      <c r="F212" t="str">
        <f>ΤΟΜΗ_1!F212</f>
        <v/>
      </c>
      <c r="G212">
        <f t="shared" si="19"/>
        <v>59565.578404401705</v>
      </c>
      <c r="H212">
        <f t="shared" si="21"/>
        <v>2.2906127750002558</v>
      </c>
      <c r="I212">
        <f t="shared" si="20"/>
        <v>2.2906127750002558</v>
      </c>
      <c r="J212">
        <f t="shared" si="22"/>
        <v>2.2906127750002558</v>
      </c>
      <c r="K212">
        <f t="shared" si="23"/>
        <v>59565.578404401705</v>
      </c>
    </row>
    <row r="213" spans="1:11">
      <c r="A213" s="6">
        <f>ΤΟΜΗ_1!A213</f>
        <v>41218.761448700003</v>
      </c>
      <c r="B213" s="6">
        <f>ΤΟΜΗ_1!B213</f>
        <v>1.5384084872099999</v>
      </c>
      <c r="C213" s="6">
        <f>ΤΟΜΗ_1!C213</f>
        <v>0</v>
      </c>
      <c r="D213" s="6">
        <f>ΤΟΜΗ_1!D213</f>
        <v>0</v>
      </c>
      <c r="E213" t="str">
        <f>ΤΟΜΗ_1!E213</f>
        <v/>
      </c>
      <c r="F213" t="str">
        <f>ΤΟΜΗ_1!F213</f>
        <v/>
      </c>
      <c r="G213">
        <f t="shared" si="19"/>
        <v>59565.578404401705</v>
      </c>
      <c r="H213">
        <f t="shared" si="21"/>
        <v>2.2906127750002558</v>
      </c>
      <c r="I213">
        <f t="shared" si="20"/>
        <v>2.2906127750002558</v>
      </c>
      <c r="J213">
        <f t="shared" si="22"/>
        <v>2.2906127750002558</v>
      </c>
      <c r="K213">
        <f t="shared" si="23"/>
        <v>59565.578404401705</v>
      </c>
    </row>
    <row r="214" spans="1:11">
      <c r="A214" s="6">
        <f>ΤΟΜΗ_1!A214</f>
        <v>41266.422796300001</v>
      </c>
      <c r="B214" s="6">
        <f>ΤΟΜΗ_1!B214</f>
        <v>1.56602374169</v>
      </c>
      <c r="C214" s="6">
        <f>ΤΟΜΗ_1!C214</f>
        <v>0</v>
      </c>
      <c r="D214" s="6">
        <f>ΤΟΜΗ_1!D214</f>
        <v>0</v>
      </c>
      <c r="E214" t="str">
        <f>ΤΟΜΗ_1!E214</f>
        <v/>
      </c>
      <c r="F214" t="str">
        <f>ΤΟΜΗ_1!F214</f>
        <v/>
      </c>
      <c r="G214">
        <f t="shared" si="19"/>
        <v>59565.578404401705</v>
      </c>
      <c r="H214">
        <f t="shared" si="21"/>
        <v>2.2906127750002558</v>
      </c>
      <c r="I214">
        <f t="shared" si="20"/>
        <v>2.2906127750002558</v>
      </c>
      <c r="J214">
        <f t="shared" si="22"/>
        <v>2.2906127750002558</v>
      </c>
      <c r="K214">
        <f t="shared" si="23"/>
        <v>59565.578404401705</v>
      </c>
    </row>
    <row r="215" spans="1:11">
      <c r="A215" s="6">
        <f>ΤΟΜΗ_1!A215</f>
        <v>41482.905654200003</v>
      </c>
      <c r="B215" s="6">
        <f>ΤΟΜΗ_1!B215</f>
        <v>1.67132685456</v>
      </c>
      <c r="C215" s="6">
        <f>ΤΟΜΗ_1!C215</f>
        <v>0</v>
      </c>
      <c r="D215" s="6">
        <f>ΤΟΜΗ_1!D215</f>
        <v>0</v>
      </c>
      <c r="E215" t="str">
        <f>ΤΟΜΗ_1!E215</f>
        <v/>
      </c>
      <c r="F215" t="str">
        <f>ΤΟΜΗ_1!F215</f>
        <v/>
      </c>
      <c r="G215">
        <f t="shared" si="19"/>
        <v>59565.578404401705</v>
      </c>
      <c r="H215">
        <f t="shared" si="21"/>
        <v>2.2906127750002558</v>
      </c>
      <c r="I215">
        <f t="shared" si="20"/>
        <v>2.2906127750002558</v>
      </c>
      <c r="J215">
        <f t="shared" si="22"/>
        <v>2.2906127750002558</v>
      </c>
      <c r="K215">
        <f t="shared" si="23"/>
        <v>59565.578404401705</v>
      </c>
    </row>
    <row r="216" spans="1:11">
      <c r="A216" s="6">
        <f>ΤΟΜΗ_1!A216</f>
        <v>41747.049859600003</v>
      </c>
      <c r="B216" s="6">
        <f>ΤΟΜΗ_1!B216</f>
        <v>2.67545351476</v>
      </c>
      <c r="C216" s="6">
        <f>ΤΟΜΗ_1!C216</f>
        <v>0</v>
      </c>
      <c r="D216" s="6">
        <f>ΤΟΜΗ_1!D216</f>
        <v>0</v>
      </c>
      <c r="E216" t="str">
        <f>ΤΟΜΗ_1!E216</f>
        <v/>
      </c>
      <c r="F216" t="str">
        <f>ΤΟΜΗ_1!F216</f>
        <v/>
      </c>
      <c r="G216">
        <f t="shared" si="19"/>
        <v>59565.578404401705</v>
      </c>
      <c r="H216">
        <f t="shared" si="21"/>
        <v>2.2906127750002558</v>
      </c>
      <c r="I216">
        <f t="shared" si="20"/>
        <v>2.2906127750002558</v>
      </c>
      <c r="J216">
        <f t="shared" si="22"/>
        <v>2.2906127750002558</v>
      </c>
      <c r="K216">
        <f t="shared" si="23"/>
        <v>59565.578404401705</v>
      </c>
    </row>
    <row r="217" spans="1:11">
      <c r="A217" s="6">
        <f>ΤΟΜΗ_1!A217</f>
        <v>42011.194065000003</v>
      </c>
      <c r="B217" s="6">
        <f>ΤΟΜΗ_1!B217</f>
        <v>2.60704891482</v>
      </c>
      <c r="C217" s="6">
        <f>ΤΟΜΗ_1!C217</f>
        <v>0</v>
      </c>
      <c r="D217" s="6">
        <f>ΤΟΜΗ_1!D217</f>
        <v>0</v>
      </c>
      <c r="E217" t="str">
        <f>ΤΟΜΗ_1!E217</f>
        <v/>
      </c>
      <c r="F217" t="str">
        <f>ΤΟΜΗ_1!F217</f>
        <v/>
      </c>
      <c r="G217">
        <f t="shared" ref="G217:G280" si="24">IF(C217&lt;&gt;"",IF(C217&lt;$R$1,IF(G216&gt;$R$1,$R$2,$R$1),IF(C217&gt;$R$2,$R$2,C217)),G216)</f>
        <v>59565.578404401705</v>
      </c>
      <c r="H217">
        <f t="shared" si="21"/>
        <v>2.2906127750002558</v>
      </c>
      <c r="I217">
        <f t="shared" si="20"/>
        <v>2.2906127750002558</v>
      </c>
      <c r="J217">
        <f t="shared" si="22"/>
        <v>2.2906127750002558</v>
      </c>
      <c r="K217">
        <f t="shared" si="23"/>
        <v>59565.578404401705</v>
      </c>
    </row>
    <row r="218" spans="1:11">
      <c r="A218" s="6">
        <f>ΤΟΜΗ_1!A218</f>
        <v>42040.794270400002</v>
      </c>
      <c r="B218" s="6">
        <f>ΤΟΜΗ_1!B218</f>
        <v>2.5002089269300001</v>
      </c>
      <c r="C218" s="6">
        <f>ΤΟΜΗ_1!C218</f>
        <v>0</v>
      </c>
      <c r="D218" s="6">
        <f>ΤΟΜΗ_1!D218</f>
        <v>0</v>
      </c>
      <c r="E218" t="str">
        <f>ΤΟΜΗ_1!E218</f>
        <v/>
      </c>
      <c r="F218" t="str">
        <f>ΤΟΜΗ_1!F218</f>
        <v/>
      </c>
      <c r="G218">
        <f t="shared" si="24"/>
        <v>59565.578404401705</v>
      </c>
      <c r="H218">
        <f t="shared" si="21"/>
        <v>2.2906127750002558</v>
      </c>
      <c r="I218">
        <f t="shared" ref="I218:I281" si="25">IF(H218&lt;&gt;"",ABS(H218),"")</f>
        <v>2.2906127750002558</v>
      </c>
      <c r="J218">
        <f t="shared" si="22"/>
        <v>2.2906127750002558</v>
      </c>
      <c r="K218">
        <f t="shared" si="23"/>
        <v>59565.578404401705</v>
      </c>
    </row>
    <row r="219" spans="1:11">
      <c r="A219" s="6">
        <f>ΤΟΜΗ_1!A219</f>
        <v>42275.338270400003</v>
      </c>
      <c r="B219" s="6">
        <f>ΤΟΜΗ_1!B219</f>
        <v>1.8474829932200001</v>
      </c>
      <c r="C219" s="6">
        <f>ΤΟΜΗ_1!C219</f>
        <v>0</v>
      </c>
      <c r="D219" s="6">
        <f>ΤΟΜΗ_1!D219</f>
        <v>0</v>
      </c>
      <c r="E219" t="str">
        <f>ΤΟΜΗ_1!E219</f>
        <v/>
      </c>
      <c r="F219" t="str">
        <f>ΤΟΜΗ_1!F219</f>
        <v/>
      </c>
      <c r="G219">
        <f t="shared" si="24"/>
        <v>59565.578404401705</v>
      </c>
      <c r="H219">
        <f t="shared" si="21"/>
        <v>2.2906127750002558</v>
      </c>
      <c r="I219">
        <f t="shared" si="25"/>
        <v>2.2906127750002558</v>
      </c>
      <c r="J219">
        <f t="shared" si="22"/>
        <v>2.2906127750002558</v>
      </c>
      <c r="K219">
        <f t="shared" si="23"/>
        <v>59565.578404401705</v>
      </c>
    </row>
    <row r="220" spans="1:11">
      <c r="A220" s="6">
        <f>ΤΟΜΗ_1!A220</f>
        <v>42539.482475899997</v>
      </c>
      <c r="B220" s="6">
        <f>ΤΟΜΗ_1!B220</f>
        <v>2.0637301587499999</v>
      </c>
      <c r="C220" s="6">
        <f>ΤΟΜΗ_1!C220</f>
        <v>0</v>
      </c>
      <c r="D220" s="6">
        <f>ΤΟΜΗ_1!D220</f>
        <v>0</v>
      </c>
      <c r="E220" t="str">
        <f>ΤΟΜΗ_1!E220</f>
        <v/>
      </c>
      <c r="F220" t="str">
        <f>ΤΟΜΗ_1!F220</f>
        <v/>
      </c>
      <c r="G220">
        <f t="shared" si="24"/>
        <v>59565.578404401705</v>
      </c>
      <c r="H220">
        <f t="shared" si="21"/>
        <v>2.2906127750002558</v>
      </c>
      <c r="I220">
        <f t="shared" si="25"/>
        <v>2.2906127750002558</v>
      </c>
      <c r="J220">
        <f t="shared" si="22"/>
        <v>2.2906127750002558</v>
      </c>
      <c r="K220">
        <f t="shared" si="23"/>
        <v>59565.578404401705</v>
      </c>
    </row>
    <row r="221" spans="1:11">
      <c r="A221" s="6">
        <f>ΤΟΜΗ_1!A221</f>
        <v>42803.626681299997</v>
      </c>
      <c r="B221" s="6">
        <f>ΤΟΜΗ_1!B221</f>
        <v>2.3203388403199998</v>
      </c>
      <c r="C221" s="6">
        <f>ΤΟΜΗ_1!C221</f>
        <v>0</v>
      </c>
      <c r="D221" s="6">
        <f>ΤΟΜΗ_1!D221</f>
        <v>0</v>
      </c>
      <c r="E221" t="str">
        <f>ΤΟΜΗ_1!E221</f>
        <v/>
      </c>
      <c r="F221" t="str">
        <f>ΤΟΜΗ_1!F221</f>
        <v/>
      </c>
      <c r="G221">
        <f t="shared" si="24"/>
        <v>59565.578404401705</v>
      </c>
      <c r="H221">
        <f t="shared" si="21"/>
        <v>2.2906127750002558</v>
      </c>
      <c r="I221">
        <f t="shared" si="25"/>
        <v>2.2906127750002558</v>
      </c>
      <c r="J221">
        <f t="shared" si="22"/>
        <v>2.2906127750002558</v>
      </c>
      <c r="K221">
        <f t="shared" si="23"/>
        <v>59565.578404401705</v>
      </c>
    </row>
    <row r="222" spans="1:11">
      <c r="A222" s="6">
        <f>ΤΟΜΗ_1!A222</f>
        <v>42815.165744400001</v>
      </c>
      <c r="B222" s="6">
        <f>ΤΟΜΗ_1!B222</f>
        <v>2.3081728395400001</v>
      </c>
      <c r="C222" s="6">
        <f>ΤΟΜΗ_1!C222</f>
        <v>0</v>
      </c>
      <c r="D222" s="6">
        <f>ΤΟΜΗ_1!D222</f>
        <v>0</v>
      </c>
      <c r="E222" t="str">
        <f>ΤΟΜΗ_1!E222</f>
        <v/>
      </c>
      <c r="F222" t="str">
        <f>ΤΟΜΗ_1!F222</f>
        <v/>
      </c>
      <c r="G222">
        <f t="shared" si="24"/>
        <v>59565.578404401705</v>
      </c>
      <c r="H222">
        <f t="shared" si="21"/>
        <v>2.2906127750002558</v>
      </c>
      <c r="I222">
        <f t="shared" si="25"/>
        <v>2.2906127750002558</v>
      </c>
      <c r="J222">
        <f t="shared" si="22"/>
        <v>2.2906127750002558</v>
      </c>
      <c r="K222">
        <f t="shared" si="23"/>
        <v>59565.578404401705</v>
      </c>
    </row>
    <row r="223" spans="1:11">
      <c r="A223" s="6">
        <f>ΤΟΜΗ_1!A223</f>
        <v>43067.770886699996</v>
      </c>
      <c r="B223" s="6">
        <f>ΤΟΜΗ_1!B223</f>
        <v>1.7192248137399999</v>
      </c>
      <c r="C223" s="6">
        <f>ΤΟΜΗ_1!C223</f>
        <v>0</v>
      </c>
      <c r="D223" s="6">
        <f>ΤΟΜΗ_1!D223</f>
        <v>0</v>
      </c>
      <c r="E223" t="str">
        <f>ΤΟΜΗ_1!E223</f>
        <v/>
      </c>
      <c r="F223" t="str">
        <f>ΤΟΜΗ_1!F223</f>
        <v/>
      </c>
      <c r="G223">
        <f t="shared" si="24"/>
        <v>59565.578404401705</v>
      </c>
      <c r="H223">
        <f t="shared" si="21"/>
        <v>2.2906127750002558</v>
      </c>
      <c r="I223">
        <f t="shared" si="25"/>
        <v>2.2906127750002558</v>
      </c>
      <c r="J223">
        <f t="shared" si="22"/>
        <v>2.2906127750002558</v>
      </c>
      <c r="K223">
        <f t="shared" si="23"/>
        <v>59565.578404401705</v>
      </c>
    </row>
    <row r="224" spans="1:11">
      <c r="A224" s="6">
        <f>ΤΟΜΗ_1!A224</f>
        <v>43331.915092099996</v>
      </c>
      <c r="B224" s="6">
        <f>ΤΟΜΗ_1!B224</f>
        <v>1.66658114676</v>
      </c>
      <c r="C224" s="6">
        <f>ΤΟΜΗ_1!C224</f>
        <v>0</v>
      </c>
      <c r="D224" s="6">
        <f>ΤΟΜΗ_1!D224</f>
        <v>0</v>
      </c>
      <c r="E224" t="str">
        <f>ΤΟΜΗ_1!E224</f>
        <v/>
      </c>
      <c r="F224" t="str">
        <f>ΤΟΜΗ_1!F224</f>
        <v/>
      </c>
      <c r="G224">
        <f t="shared" si="24"/>
        <v>59565.578404401705</v>
      </c>
      <c r="H224">
        <f t="shared" si="21"/>
        <v>2.2906127750002558</v>
      </c>
      <c r="I224">
        <f t="shared" si="25"/>
        <v>2.2906127750002558</v>
      </c>
      <c r="J224">
        <f t="shared" si="22"/>
        <v>2.2906127750002558</v>
      </c>
      <c r="K224">
        <f t="shared" si="23"/>
        <v>59565.578404401705</v>
      </c>
    </row>
    <row r="225" spans="1:11">
      <c r="A225" s="6">
        <f>ΤΟΜΗ_1!A225</f>
        <v>43589.537218400001</v>
      </c>
      <c r="B225" s="6">
        <f>ΤΟΜΗ_1!B225</f>
        <v>2.6886790123100002</v>
      </c>
      <c r="C225" s="6">
        <f>ΤΟΜΗ_1!C225</f>
        <v>0</v>
      </c>
      <c r="D225" s="6">
        <f>ΤΟΜΗ_1!D225</f>
        <v>0</v>
      </c>
      <c r="E225" t="str">
        <f>ΤΟΜΗ_1!E225</f>
        <v/>
      </c>
      <c r="F225" t="str">
        <f>ΤΟΜΗ_1!F225</f>
        <v/>
      </c>
      <c r="G225">
        <f t="shared" si="24"/>
        <v>59565.578404401705</v>
      </c>
      <c r="H225">
        <f t="shared" si="21"/>
        <v>2.2906127750002558</v>
      </c>
      <c r="I225">
        <f t="shared" si="25"/>
        <v>2.2906127750002558</v>
      </c>
      <c r="J225">
        <f t="shared" si="22"/>
        <v>2.2906127750002558</v>
      </c>
      <c r="K225">
        <f t="shared" si="23"/>
        <v>59565.578404401705</v>
      </c>
    </row>
    <row r="226" spans="1:11">
      <c r="A226" s="6">
        <f>ΤΟΜΗ_1!A226</f>
        <v>43596.059297599997</v>
      </c>
      <c r="B226" s="6">
        <f>ΤΟΜΗ_1!B226</f>
        <v>2.7108490443900002</v>
      </c>
      <c r="C226" s="6">
        <f>ΤΟΜΗ_1!C226</f>
        <v>0</v>
      </c>
      <c r="D226" s="6">
        <f>ΤΟΜΗ_1!D226</f>
        <v>0</v>
      </c>
      <c r="E226" t="str">
        <f>ΤΟΜΗ_1!E226</f>
        <v/>
      </c>
      <c r="F226" t="str">
        <f>ΤΟΜΗ_1!F226</f>
        <v/>
      </c>
      <c r="G226">
        <f t="shared" si="24"/>
        <v>59565.578404401705</v>
      </c>
      <c r="H226">
        <f t="shared" si="21"/>
        <v>2.2906127750002558</v>
      </c>
      <c r="I226">
        <f t="shared" si="25"/>
        <v>2.2906127750002558</v>
      </c>
      <c r="J226">
        <f t="shared" si="22"/>
        <v>2.2906127750002558</v>
      </c>
      <c r="K226">
        <f t="shared" si="23"/>
        <v>59565.578404401705</v>
      </c>
    </row>
    <row r="227" spans="1:11">
      <c r="A227" s="6">
        <f>ΤΟΜΗ_1!A227</f>
        <v>43860.203502999997</v>
      </c>
      <c r="B227" s="6">
        <f>ΤΟΜΗ_1!B227</f>
        <v>3.95813022352</v>
      </c>
      <c r="C227" s="6">
        <f>ΤΟΜΗ_1!C227</f>
        <v>0</v>
      </c>
      <c r="D227" s="6">
        <f>ΤΟΜΗ_1!D227</f>
        <v>0</v>
      </c>
      <c r="E227" t="str">
        <f>ΤΟΜΗ_1!E227</f>
        <v/>
      </c>
      <c r="F227" t="str">
        <f>ΤΟΜΗ_1!F227</f>
        <v/>
      </c>
      <c r="G227">
        <f t="shared" si="24"/>
        <v>59565.578404401705</v>
      </c>
      <c r="H227">
        <f t="shared" si="21"/>
        <v>2.2906127750002558</v>
      </c>
      <c r="I227">
        <f t="shared" si="25"/>
        <v>2.2906127750002558</v>
      </c>
      <c r="J227">
        <f t="shared" si="22"/>
        <v>2.2906127750002558</v>
      </c>
      <c r="K227">
        <f t="shared" si="23"/>
        <v>59565.578404401705</v>
      </c>
    </row>
    <row r="228" spans="1:11">
      <c r="A228" s="6">
        <f>ΤΟΜΗ_1!A228</f>
        <v>44124.347708399997</v>
      </c>
      <c r="B228" s="6">
        <f>ΤΟΜΗ_1!B228</f>
        <v>3.1968179462199999</v>
      </c>
      <c r="C228" s="6">
        <f>ΤΟΜΗ_1!C228</f>
        <v>0</v>
      </c>
      <c r="D228" s="6">
        <f>ΤΟΜΗ_1!D228</f>
        <v>0</v>
      </c>
      <c r="E228" t="str">
        <f>ΤΟΜΗ_1!E228</f>
        <v/>
      </c>
      <c r="F228" t="str">
        <f>ΤΟΜΗ_1!F228</f>
        <v/>
      </c>
      <c r="G228">
        <f t="shared" si="24"/>
        <v>59565.578404401705</v>
      </c>
      <c r="H228">
        <f t="shared" si="21"/>
        <v>2.2906127750002558</v>
      </c>
      <c r="I228">
        <f t="shared" si="25"/>
        <v>2.2906127750002558</v>
      </c>
      <c r="J228">
        <f t="shared" si="22"/>
        <v>2.2906127750002558</v>
      </c>
      <c r="K228">
        <f t="shared" si="23"/>
        <v>59565.578404401705</v>
      </c>
    </row>
    <row r="229" spans="1:11">
      <c r="A229" s="6">
        <f>ΤΟΜΗ_1!A229</f>
        <v>44363.9086924</v>
      </c>
      <c r="B229" s="6">
        <f>ΤΟΜΗ_1!B229</f>
        <v>2.5349078822700002</v>
      </c>
      <c r="C229" s="6">
        <f>ΤΟΜΗ_1!C229</f>
        <v>0</v>
      </c>
      <c r="D229" s="6">
        <f>ΤΟΜΗ_1!D229</f>
        <v>0</v>
      </c>
      <c r="E229" t="str">
        <f>ΤΟΜΗ_1!E229</f>
        <v/>
      </c>
      <c r="F229" t="str">
        <f>ΤΟΜΗ_1!F229</f>
        <v/>
      </c>
      <c r="G229">
        <f t="shared" si="24"/>
        <v>59565.578404401705</v>
      </c>
      <c r="H229">
        <f t="shared" si="21"/>
        <v>2.2906127750002558</v>
      </c>
      <c r="I229">
        <f t="shared" si="25"/>
        <v>2.2906127750002558</v>
      </c>
      <c r="J229">
        <f t="shared" si="22"/>
        <v>2.2906127750002558</v>
      </c>
      <c r="K229">
        <f t="shared" si="23"/>
        <v>59565.578404401705</v>
      </c>
    </row>
    <row r="230" spans="1:11">
      <c r="A230" s="6">
        <f>ΤΟΜΗ_1!A230</f>
        <v>44388.491913799997</v>
      </c>
      <c r="B230" s="6">
        <f>ΤΟΜΗ_1!B230</f>
        <v>2.4719682539600001</v>
      </c>
      <c r="C230" s="6">
        <f>ΤΟΜΗ_1!C230</f>
        <v>0</v>
      </c>
      <c r="D230" s="6">
        <f>ΤΟΜΗ_1!D230</f>
        <v>0</v>
      </c>
      <c r="E230" t="str">
        <f>ΤΟΜΗ_1!E230</f>
        <v/>
      </c>
      <c r="F230" t="str">
        <f>ΤΟΜΗ_1!F230</f>
        <v/>
      </c>
      <c r="G230">
        <f t="shared" si="24"/>
        <v>59565.578404401705</v>
      </c>
      <c r="H230">
        <f t="shared" si="21"/>
        <v>2.2906127750002558</v>
      </c>
      <c r="I230">
        <f t="shared" si="25"/>
        <v>2.2906127750002558</v>
      </c>
      <c r="J230">
        <f t="shared" si="22"/>
        <v>2.2906127750002558</v>
      </c>
      <c r="K230">
        <f t="shared" si="23"/>
        <v>59565.578404401705</v>
      </c>
    </row>
    <row r="231" spans="1:11">
      <c r="A231" s="6">
        <f>ΤΟΜΗ_1!A231</f>
        <v>44652.636119299998</v>
      </c>
      <c r="B231" s="6">
        <f>ΤΟΜΗ_1!B231</f>
        <v>2.6319173955299999</v>
      </c>
      <c r="C231" s="6">
        <f>ΤΟΜΗ_1!C231</f>
        <v>0</v>
      </c>
      <c r="D231" s="6">
        <f>ΤΟΜΗ_1!D231</f>
        <v>0</v>
      </c>
      <c r="E231" t="str">
        <f>ΤΟΜΗ_1!E231</f>
        <v/>
      </c>
      <c r="F231" t="str">
        <f>ΤΟΜΗ_1!F231</f>
        <v/>
      </c>
      <c r="G231">
        <f t="shared" si="24"/>
        <v>59565.578404401705</v>
      </c>
      <c r="H231">
        <f t="shared" si="21"/>
        <v>2.2906127750002558</v>
      </c>
      <c r="I231">
        <f t="shared" si="25"/>
        <v>2.2906127750002558</v>
      </c>
      <c r="J231">
        <f t="shared" si="22"/>
        <v>2.2906127750002558</v>
      </c>
      <c r="K231">
        <f t="shared" si="23"/>
        <v>59565.578404401705</v>
      </c>
    </row>
    <row r="232" spans="1:11">
      <c r="A232" s="6">
        <f>ΤΟΜΗ_1!A232</f>
        <v>44916.780324699997</v>
      </c>
      <c r="B232" s="6">
        <f>ΤΟΜΗ_1!B232</f>
        <v>2.87252542921</v>
      </c>
      <c r="C232" s="6">
        <f>ΤΟΜΗ_1!C232</f>
        <v>0</v>
      </c>
      <c r="D232" s="6">
        <f>ΤΟΜΗ_1!D232</f>
        <v>0</v>
      </c>
      <c r="E232" t="str">
        <f>ΤΟΜΗ_1!E232</f>
        <v/>
      </c>
      <c r="F232" t="str">
        <f>ΤΟΜΗ_1!F232</f>
        <v/>
      </c>
      <c r="G232">
        <f t="shared" si="24"/>
        <v>59565.578404401705</v>
      </c>
      <c r="H232">
        <f t="shared" si="21"/>
        <v>2.2906127750002558</v>
      </c>
      <c r="I232">
        <f t="shared" si="25"/>
        <v>2.2906127750002558</v>
      </c>
      <c r="J232">
        <f t="shared" si="22"/>
        <v>2.2906127750002558</v>
      </c>
      <c r="K232">
        <f t="shared" si="23"/>
        <v>59565.578404401705</v>
      </c>
    </row>
    <row r="233" spans="1:11">
      <c r="A233" s="6">
        <f>ΤΟΜΗ_1!A233</f>
        <v>45138.280166500001</v>
      </c>
      <c r="B233" s="6">
        <f>ΤΟΜΗ_1!B233</f>
        <v>3.1073285849699999</v>
      </c>
      <c r="C233" s="6">
        <f>ΤΟΜΗ_1!C233</f>
        <v>0</v>
      </c>
      <c r="D233" s="6">
        <f>ΤΟΜΗ_1!D233</f>
        <v>0</v>
      </c>
      <c r="E233" t="str">
        <f>ΤΟΜΗ_1!E233</f>
        <v/>
      </c>
      <c r="F233" t="str">
        <f>ΤΟΜΗ_1!F233</f>
        <v/>
      </c>
      <c r="G233">
        <f t="shared" si="24"/>
        <v>59565.578404401705</v>
      </c>
      <c r="H233">
        <f t="shared" si="21"/>
        <v>2.2906127750002558</v>
      </c>
      <c r="I233">
        <f t="shared" si="25"/>
        <v>2.2906127750002558</v>
      </c>
      <c r="J233">
        <f t="shared" si="22"/>
        <v>2.2906127750002558</v>
      </c>
      <c r="K233">
        <f t="shared" si="23"/>
        <v>59565.578404401705</v>
      </c>
    </row>
    <row r="234" spans="1:11">
      <c r="A234" s="6">
        <f>ΤΟΜΗ_1!A234</f>
        <v>45180.924530099997</v>
      </c>
      <c r="B234" s="6">
        <f>ΤΟΜΗ_1!B234</f>
        <v>3.1605192743699999</v>
      </c>
      <c r="C234" s="6">
        <f>ΤΟΜΗ_1!C234</f>
        <v>0</v>
      </c>
      <c r="D234" s="6">
        <f>ΤΟΜΗ_1!D234</f>
        <v>0</v>
      </c>
      <c r="E234" t="str">
        <f>ΤΟΜΗ_1!E234</f>
        <v/>
      </c>
      <c r="F234" t="str">
        <f>ΤΟΜΗ_1!F234</f>
        <v/>
      </c>
      <c r="G234">
        <f t="shared" si="24"/>
        <v>59565.578404401705</v>
      </c>
      <c r="H234">
        <f t="shared" si="21"/>
        <v>2.2906127750002558</v>
      </c>
      <c r="I234">
        <f t="shared" si="25"/>
        <v>2.2906127750002558</v>
      </c>
      <c r="J234">
        <f t="shared" si="22"/>
        <v>2.2906127750002558</v>
      </c>
      <c r="K234">
        <f t="shared" si="23"/>
        <v>59565.578404401705</v>
      </c>
    </row>
    <row r="235" spans="1:11">
      <c r="A235" s="6">
        <f>ΤΟΜΗ_1!A235</f>
        <v>45445.068735499997</v>
      </c>
      <c r="B235" s="6">
        <f>ΤΟΜΗ_1!B235</f>
        <v>3.3226203433800001</v>
      </c>
      <c r="C235" s="6">
        <f>ΤΟΜΗ_1!C235</f>
        <v>0</v>
      </c>
      <c r="D235" s="6">
        <f>ΤΟΜΗ_1!D235</f>
        <v>0</v>
      </c>
      <c r="E235" t="str">
        <f>ΤΟΜΗ_1!E235</f>
        <v/>
      </c>
      <c r="F235" t="str">
        <f>ΤΟΜΗ_1!F235</f>
        <v/>
      </c>
      <c r="G235">
        <f t="shared" si="24"/>
        <v>59565.578404401705</v>
      </c>
      <c r="H235">
        <f t="shared" si="21"/>
        <v>2.2906127750002558</v>
      </c>
      <c r="I235">
        <f t="shared" si="25"/>
        <v>2.2906127750002558</v>
      </c>
      <c r="J235">
        <f t="shared" si="22"/>
        <v>2.2906127750002558</v>
      </c>
      <c r="K235">
        <f t="shared" si="23"/>
        <v>59565.578404401705</v>
      </c>
    </row>
    <row r="236" spans="1:11">
      <c r="A236" s="6">
        <f>ΤΟΜΗ_1!A236</f>
        <v>45709.212940999998</v>
      </c>
      <c r="B236" s="6">
        <f>ΤΟΜΗ_1!B236</f>
        <v>3.5125435698</v>
      </c>
      <c r="C236" s="6">
        <f>ΤΟΜΗ_1!C236</f>
        <v>0</v>
      </c>
      <c r="D236" s="6">
        <f>ΤΟΜΗ_1!D236</f>
        <v>0</v>
      </c>
      <c r="E236" t="str">
        <f>ΤΟΜΗ_1!E236</f>
        <v/>
      </c>
      <c r="F236" t="str">
        <f>ΤΟΜΗ_1!F236</f>
        <v/>
      </c>
      <c r="G236">
        <f t="shared" si="24"/>
        <v>59565.578404401705</v>
      </c>
      <c r="H236">
        <f t="shared" si="21"/>
        <v>2.2906127750002558</v>
      </c>
      <c r="I236">
        <f t="shared" si="25"/>
        <v>2.2906127750002558</v>
      </c>
      <c r="J236">
        <f t="shared" si="22"/>
        <v>2.2906127750002558</v>
      </c>
      <c r="K236">
        <f t="shared" si="23"/>
        <v>59565.578404401705</v>
      </c>
    </row>
    <row r="237" spans="1:11">
      <c r="A237" s="6">
        <f>ΤΟΜΗ_1!A237</f>
        <v>45912.6516405</v>
      </c>
      <c r="B237" s="6">
        <f>ΤΟΜΗ_1!B237</f>
        <v>3.9625422601600002</v>
      </c>
      <c r="C237" s="6">
        <f>ΤΟΜΗ_1!C237</f>
        <v>0</v>
      </c>
      <c r="D237" s="6">
        <f>ΤΟΜΗ_1!D237</f>
        <v>0</v>
      </c>
      <c r="E237" t="str">
        <f>ΤΟΜΗ_1!E237</f>
        <v/>
      </c>
      <c r="F237" t="str">
        <f>ΤΟΜΗ_1!F237</f>
        <v/>
      </c>
      <c r="G237">
        <f t="shared" si="24"/>
        <v>59565.578404401705</v>
      </c>
      <c r="H237">
        <f t="shared" si="21"/>
        <v>2.2906127750002558</v>
      </c>
      <c r="I237">
        <f t="shared" si="25"/>
        <v>2.2906127750002558</v>
      </c>
      <c r="J237">
        <f t="shared" si="22"/>
        <v>2.2906127750002558</v>
      </c>
      <c r="K237">
        <f t="shared" si="23"/>
        <v>59565.578404401705</v>
      </c>
    </row>
    <row r="238" spans="1:11">
      <c r="A238" s="6">
        <f>ΤΟΜΗ_1!A238</f>
        <v>45973.357146399998</v>
      </c>
      <c r="B238" s="6">
        <f>ΤΟΜΗ_1!B238</f>
        <v>4.1491088435399996</v>
      </c>
      <c r="C238" s="6">
        <f>ΤΟΜΗ_1!C238</f>
        <v>0</v>
      </c>
      <c r="D238" s="6">
        <f>ΤΟΜΗ_1!D238</f>
        <v>0</v>
      </c>
      <c r="E238" t="str">
        <f>ΤΟΜΗ_1!E238</f>
        <v/>
      </c>
      <c r="F238" t="str">
        <f>ΤΟΜΗ_1!F238</f>
        <v/>
      </c>
      <c r="G238">
        <f t="shared" si="24"/>
        <v>59565.578404401705</v>
      </c>
      <c r="H238">
        <f t="shared" si="21"/>
        <v>2.2906127750002558</v>
      </c>
      <c r="I238">
        <f t="shared" si="25"/>
        <v>2.2906127750002558</v>
      </c>
      <c r="J238">
        <f t="shared" si="22"/>
        <v>2.2906127750002558</v>
      </c>
      <c r="K238">
        <f t="shared" si="23"/>
        <v>59565.578404401705</v>
      </c>
    </row>
    <row r="239" spans="1:11">
      <c r="A239" s="6">
        <f>ΤΟΜΗ_1!A239</f>
        <v>46237.501351799998</v>
      </c>
      <c r="B239" s="6">
        <f>ΤΟΜΗ_1!B239</f>
        <v>4.5583900226800003</v>
      </c>
      <c r="C239" s="6">
        <f>ΤΟΜΗ_1!C239</f>
        <v>0</v>
      </c>
      <c r="D239" s="6">
        <f>ΤΟΜΗ_1!D239</f>
        <v>0</v>
      </c>
      <c r="E239" t="str">
        <f>ΤΟΜΗ_1!E239</f>
        <v/>
      </c>
      <c r="F239" t="str">
        <f>ΤΟΜΗ_1!F239</f>
        <v/>
      </c>
      <c r="G239">
        <f t="shared" si="24"/>
        <v>59565.578404401705</v>
      </c>
      <c r="H239">
        <f t="shared" si="21"/>
        <v>2.2906127750002558</v>
      </c>
      <c r="I239">
        <f t="shared" si="25"/>
        <v>2.2906127750002558</v>
      </c>
      <c r="J239">
        <f t="shared" si="22"/>
        <v>2.2906127750002558</v>
      </c>
      <c r="K239">
        <f t="shared" si="23"/>
        <v>59565.578404401705</v>
      </c>
    </row>
    <row r="240" spans="1:11">
      <c r="A240" s="6">
        <f>ΤΟΜΗ_1!A240</f>
        <v>46501.645557199998</v>
      </c>
      <c r="B240" s="6">
        <f>ΤΟΜΗ_1!B240</f>
        <v>5.3201580822599999</v>
      </c>
      <c r="C240" s="6">
        <f>ΤΟΜΗ_1!C240</f>
        <v>0</v>
      </c>
      <c r="D240" s="6">
        <f>ΤΟΜΗ_1!D240</f>
        <v>0</v>
      </c>
      <c r="E240" t="str">
        <f>ΤΟΜΗ_1!E240</f>
        <v/>
      </c>
      <c r="F240" t="str">
        <f>ΤΟΜΗ_1!F240</f>
        <v/>
      </c>
      <c r="G240">
        <f t="shared" si="24"/>
        <v>59565.578404401705</v>
      </c>
      <c r="H240">
        <f t="shared" si="21"/>
        <v>2.2906127750002558</v>
      </c>
      <c r="I240">
        <f t="shared" si="25"/>
        <v>2.2906127750002558</v>
      </c>
      <c r="J240">
        <f t="shared" si="22"/>
        <v>2.2906127750002558</v>
      </c>
      <c r="K240">
        <f t="shared" si="23"/>
        <v>59565.578404401705</v>
      </c>
    </row>
    <row r="241" spans="1:11">
      <c r="A241" s="6">
        <f>ΤΟΜΗ_1!A241</f>
        <v>46687.0231145</v>
      </c>
      <c r="B241" s="6">
        <f>ΤΟΜΗ_1!B241</f>
        <v>5.9880446342899996</v>
      </c>
      <c r="C241" s="6">
        <f>ΤΟΜΗ_1!C241</f>
        <v>0</v>
      </c>
      <c r="D241" s="6">
        <f>ΤΟΜΗ_1!D241</f>
        <v>0</v>
      </c>
      <c r="E241" t="str">
        <f>ΤΟΜΗ_1!E241</f>
        <v/>
      </c>
      <c r="F241" t="str">
        <f>ΤΟΜΗ_1!F241</f>
        <v/>
      </c>
      <c r="G241">
        <f t="shared" si="24"/>
        <v>59565.578404401705</v>
      </c>
      <c r="H241">
        <f t="shared" si="21"/>
        <v>2.2906127750002558</v>
      </c>
      <c r="I241">
        <f t="shared" si="25"/>
        <v>2.2906127750002558</v>
      </c>
      <c r="J241">
        <f t="shared" si="22"/>
        <v>2.2906127750002558</v>
      </c>
      <c r="K241">
        <f t="shared" si="23"/>
        <v>59565.578404401705</v>
      </c>
    </row>
    <row r="242" spans="1:11">
      <c r="A242" s="6">
        <f>ΤΟΜΗ_1!A242</f>
        <v>46765.789762699998</v>
      </c>
      <c r="B242" s="6">
        <f>ΤΟΜΗ_1!B242</f>
        <v>6.3995850340200002</v>
      </c>
      <c r="C242" s="6">
        <f>ΤΟΜΗ_1!C242</f>
        <v>0</v>
      </c>
      <c r="D242" s="6">
        <f>ΤΟΜΗ_1!D242</f>
        <v>0</v>
      </c>
      <c r="E242" t="str">
        <f>ΤΟΜΗ_1!E242</f>
        <v/>
      </c>
      <c r="F242" t="str">
        <f>ΤΟΜΗ_1!F242</f>
        <v/>
      </c>
      <c r="G242">
        <f t="shared" si="24"/>
        <v>59565.578404401705</v>
      </c>
      <c r="H242">
        <f t="shared" si="21"/>
        <v>2.2906127750002558</v>
      </c>
      <c r="I242">
        <f t="shared" si="25"/>
        <v>2.2906127750002558</v>
      </c>
      <c r="J242">
        <f t="shared" si="22"/>
        <v>2.2906127750002558</v>
      </c>
      <c r="K242">
        <f t="shared" si="23"/>
        <v>59565.578404401705</v>
      </c>
    </row>
    <row r="243" spans="1:11">
      <c r="A243" s="6">
        <f>ΤΟΜΗ_1!A243</f>
        <v>47029.933968099998</v>
      </c>
      <c r="B243" s="6">
        <f>ΤΟΜΗ_1!B243</f>
        <v>7.5347687075099996</v>
      </c>
      <c r="C243" s="6">
        <f>ΤΟΜΗ_1!C243</f>
        <v>0</v>
      </c>
      <c r="D243" s="6">
        <f>ΤΟΜΗ_1!D243</f>
        <v>0</v>
      </c>
      <c r="E243" t="str">
        <f>ΤΟΜΗ_1!E243</f>
        <v/>
      </c>
      <c r="F243" t="str">
        <f>ΤΟΜΗ_1!F243</f>
        <v/>
      </c>
      <c r="G243">
        <f t="shared" si="24"/>
        <v>59565.578404401705</v>
      </c>
      <c r="H243">
        <f t="shared" si="21"/>
        <v>2.2906127750002558</v>
      </c>
      <c r="I243">
        <f t="shared" si="25"/>
        <v>2.2906127750002558</v>
      </c>
      <c r="J243">
        <f t="shared" si="22"/>
        <v>2.2906127750002558</v>
      </c>
      <c r="K243">
        <f t="shared" si="23"/>
        <v>59565.578404401705</v>
      </c>
    </row>
    <row r="244" spans="1:11">
      <c r="A244" s="6">
        <f>ΤΟΜΗ_1!A244</f>
        <v>47294.078173499998</v>
      </c>
      <c r="B244" s="6">
        <f>ΤΟΜΗ_1!B244</f>
        <v>12.796339487999999</v>
      </c>
      <c r="C244" s="6">
        <f>ΤΟΜΗ_1!C244</f>
        <v>0</v>
      </c>
      <c r="D244" s="6">
        <f>ΤΟΜΗ_1!D244</f>
        <v>0</v>
      </c>
      <c r="E244" t="str">
        <f>ΤΟΜΗ_1!E244</f>
        <v/>
      </c>
      <c r="F244" t="str">
        <f>ΤΟΜΗ_1!F244</f>
        <v/>
      </c>
      <c r="G244">
        <f t="shared" si="24"/>
        <v>59565.578404401705</v>
      </c>
      <c r="H244">
        <f t="shared" si="21"/>
        <v>2.2906127750002558</v>
      </c>
      <c r="I244">
        <f t="shared" si="25"/>
        <v>2.2906127750002558</v>
      </c>
      <c r="J244">
        <f t="shared" si="22"/>
        <v>2.2906127750002558</v>
      </c>
      <c r="K244">
        <f t="shared" si="23"/>
        <v>59565.578404401705</v>
      </c>
    </row>
    <row r="245" spans="1:11">
      <c r="A245" s="6">
        <f>ΤΟΜΗ_1!A245</f>
        <v>47461.394588499999</v>
      </c>
      <c r="B245" s="6">
        <f>ΤΟΜΗ_1!B245</f>
        <v>15.491792971900001</v>
      </c>
      <c r="C245" s="6">
        <f>ΤΟΜΗ_1!C245</f>
        <v>0</v>
      </c>
      <c r="D245" s="6">
        <f>ΤΟΜΗ_1!D245</f>
        <v>0</v>
      </c>
      <c r="E245" t="str">
        <f>ΤΟΜΗ_1!E245</f>
        <v/>
      </c>
      <c r="F245" t="str">
        <f>ΤΟΜΗ_1!F245</f>
        <v/>
      </c>
      <c r="G245">
        <f t="shared" si="24"/>
        <v>59565.578404401705</v>
      </c>
      <c r="H245">
        <f t="shared" si="21"/>
        <v>2.2906127750002558</v>
      </c>
      <c r="I245">
        <f t="shared" si="25"/>
        <v>2.2906127750002558</v>
      </c>
      <c r="J245">
        <f t="shared" si="22"/>
        <v>2.2906127750002558</v>
      </c>
      <c r="K245">
        <f t="shared" si="23"/>
        <v>59565.578404401705</v>
      </c>
    </row>
    <row r="246" spans="1:11">
      <c r="A246" s="6">
        <f>ΤΟΜΗ_1!A246</f>
        <v>47558.222378899998</v>
      </c>
      <c r="B246" s="6">
        <f>ΤΟΜΗ_1!B246</f>
        <v>17.873696793000001</v>
      </c>
      <c r="C246" s="6">
        <f>ΤΟΜΗ_1!C246</f>
        <v>0</v>
      </c>
      <c r="D246" s="6">
        <f>ΤΟΜΗ_1!D246</f>
        <v>0</v>
      </c>
      <c r="E246" t="str">
        <f>ΤΟΜΗ_1!E246</f>
        <v/>
      </c>
      <c r="F246" t="str">
        <f>ΤΟΜΗ_1!F246</f>
        <v/>
      </c>
      <c r="G246">
        <f t="shared" si="24"/>
        <v>59565.578404401705</v>
      </c>
      <c r="H246">
        <f t="shared" si="21"/>
        <v>2.2906127750002558</v>
      </c>
      <c r="I246">
        <f t="shared" si="25"/>
        <v>2.2906127750002558</v>
      </c>
      <c r="J246">
        <f t="shared" si="22"/>
        <v>2.2906127750002558</v>
      </c>
      <c r="K246">
        <f t="shared" si="23"/>
        <v>59565.578404401705</v>
      </c>
    </row>
    <row r="247" spans="1:11">
      <c r="A247" s="6">
        <f>ΤΟΜΗ_1!A247</f>
        <v>47822.366584399999</v>
      </c>
      <c r="B247" s="6">
        <f>ΤΟΜΗ_1!B247</f>
        <v>15.8028675089</v>
      </c>
      <c r="C247" s="6">
        <f>ΤΟΜΗ_1!C247</f>
        <v>0</v>
      </c>
      <c r="D247" s="6">
        <f>ΤΟΜΗ_1!D247</f>
        <v>0</v>
      </c>
      <c r="E247" t="str">
        <f>ΤΟΜΗ_1!E247</f>
        <v/>
      </c>
      <c r="F247" t="str">
        <f>ΤΟΜΗ_1!F247</f>
        <v/>
      </c>
      <c r="G247">
        <f t="shared" si="24"/>
        <v>59565.578404401705</v>
      </c>
      <c r="H247">
        <f t="shared" si="21"/>
        <v>2.2906127750002558</v>
      </c>
      <c r="I247">
        <f t="shared" si="25"/>
        <v>2.2906127750002558</v>
      </c>
      <c r="J247">
        <f t="shared" si="22"/>
        <v>2.2906127750002558</v>
      </c>
      <c r="K247">
        <f t="shared" si="23"/>
        <v>59565.578404401705</v>
      </c>
    </row>
    <row r="248" spans="1:11">
      <c r="A248" s="6">
        <f>ΤΟΜΗ_1!A248</f>
        <v>48086.510789799999</v>
      </c>
      <c r="B248" s="6">
        <f>ΤΟΜΗ_1!B248</f>
        <v>14.661777777699999</v>
      </c>
      <c r="C248" s="6">
        <f>ΤΟΜΗ_1!C248</f>
        <v>0</v>
      </c>
      <c r="D248" s="6">
        <f>ΤΟΜΗ_1!D248</f>
        <v>0</v>
      </c>
      <c r="E248" t="str">
        <f>ΤΟΜΗ_1!E248</f>
        <v/>
      </c>
      <c r="F248" t="str">
        <f>ΤΟΜΗ_1!F248</f>
        <v/>
      </c>
      <c r="G248">
        <f t="shared" si="24"/>
        <v>59565.578404401705</v>
      </c>
      <c r="H248">
        <f t="shared" si="21"/>
        <v>2.2906127750002558</v>
      </c>
      <c r="I248">
        <f t="shared" si="25"/>
        <v>2.2906127750002558</v>
      </c>
      <c r="J248">
        <f t="shared" si="22"/>
        <v>2.2906127750002558</v>
      </c>
      <c r="K248">
        <f t="shared" si="23"/>
        <v>59565.578404401705</v>
      </c>
    </row>
    <row r="249" spans="1:11">
      <c r="A249" s="6">
        <f>ΤΟΜΗ_1!A249</f>
        <v>48235.766062499999</v>
      </c>
      <c r="B249" s="6">
        <f>ΤΟΜΗ_1!B249</f>
        <v>20.452594491100001</v>
      </c>
      <c r="C249" s="6">
        <f>ΤΟΜΗ_1!C249</f>
        <v>0</v>
      </c>
      <c r="D249" s="6">
        <f>ΤΟΜΗ_1!D249</f>
        <v>0</v>
      </c>
      <c r="E249" t="str">
        <f>ΤΟΜΗ_1!E249</f>
        <v/>
      </c>
      <c r="F249" t="str">
        <f>ΤΟΜΗ_1!F249</f>
        <v/>
      </c>
      <c r="G249">
        <f t="shared" si="24"/>
        <v>59565.578404401705</v>
      </c>
      <c r="H249">
        <f t="shared" si="21"/>
        <v>2.2906127750002558</v>
      </c>
      <c r="I249">
        <f t="shared" si="25"/>
        <v>2.2906127750002558</v>
      </c>
      <c r="J249">
        <f t="shared" si="22"/>
        <v>2.2906127750002558</v>
      </c>
      <c r="K249">
        <f t="shared" si="23"/>
        <v>59565.578404401705</v>
      </c>
    </row>
    <row r="250" spans="1:11">
      <c r="A250" s="6">
        <f>ΤΟΜΗ_1!A250</f>
        <v>48350.654995199999</v>
      </c>
      <c r="B250" s="6">
        <f>ΤΟΜΗ_1!B250</f>
        <v>24.565116941900001</v>
      </c>
      <c r="C250" s="6">
        <f>ΤΟΜΗ_1!C250</f>
        <v>0</v>
      </c>
      <c r="D250" s="6">
        <f>ΤΟΜΗ_1!D250</f>
        <v>0</v>
      </c>
      <c r="E250" t="str">
        <f>ΤΟΜΗ_1!E250</f>
        <v/>
      </c>
      <c r="F250" t="str">
        <f>ΤΟΜΗ_1!F250</f>
        <v/>
      </c>
      <c r="G250">
        <f t="shared" si="24"/>
        <v>59565.578404401705</v>
      </c>
      <c r="H250">
        <f t="shared" si="21"/>
        <v>2.2906127750002558</v>
      </c>
      <c r="I250">
        <f t="shared" si="25"/>
        <v>2.2906127750002558</v>
      </c>
      <c r="J250">
        <f t="shared" si="22"/>
        <v>2.2906127750002558</v>
      </c>
      <c r="K250">
        <f t="shared" si="23"/>
        <v>59565.578404401705</v>
      </c>
    </row>
    <row r="251" spans="1:11">
      <c r="A251" s="6">
        <f>ΤΟΜΗ_1!A251</f>
        <v>48614.799200599999</v>
      </c>
      <c r="B251" s="6">
        <f>ΤΟΜΗ_1!B251</f>
        <v>27.4819682539</v>
      </c>
      <c r="C251" s="6">
        <f>ΤΟΜΗ_1!C251</f>
        <v>0</v>
      </c>
      <c r="D251" s="6">
        <f>ΤΟΜΗ_1!D251</f>
        <v>0</v>
      </c>
      <c r="E251" t="str">
        <f>ΤΟΜΗ_1!E251</f>
        <v/>
      </c>
      <c r="F251" t="str">
        <f>ΤΟΜΗ_1!F251</f>
        <v/>
      </c>
      <c r="G251">
        <f t="shared" si="24"/>
        <v>59565.578404401705</v>
      </c>
      <c r="H251">
        <f t="shared" si="21"/>
        <v>2.2906127750002558</v>
      </c>
      <c r="I251">
        <f t="shared" si="25"/>
        <v>2.2906127750002558</v>
      </c>
      <c r="J251">
        <f t="shared" si="22"/>
        <v>2.2906127750002558</v>
      </c>
      <c r="K251">
        <f t="shared" si="23"/>
        <v>59565.578404401705</v>
      </c>
    </row>
    <row r="252" spans="1:11">
      <c r="A252" s="6">
        <f>ΤΟΜΗ_1!A252</f>
        <v>48878.943406099999</v>
      </c>
      <c r="B252" s="6">
        <f>ΤΟΜΗ_1!B252</f>
        <v>33.373707482999997</v>
      </c>
      <c r="C252" s="6">
        <f>ΤΟΜΗ_1!C252</f>
        <v>0</v>
      </c>
      <c r="D252" s="6">
        <f>ΤΟΜΗ_1!D252</f>
        <v>0</v>
      </c>
      <c r="E252" t="str">
        <f>ΤΟΜΗ_1!E252</f>
        <v/>
      </c>
      <c r="F252" t="str">
        <f>ΤΟΜΗ_1!F252</f>
        <v/>
      </c>
      <c r="G252">
        <f t="shared" si="24"/>
        <v>59565.578404401705</v>
      </c>
      <c r="H252">
        <f t="shared" si="21"/>
        <v>2.2906127750002558</v>
      </c>
      <c r="I252">
        <f t="shared" si="25"/>
        <v>2.2906127750002558</v>
      </c>
      <c r="J252">
        <f t="shared" si="22"/>
        <v>2.2906127750002558</v>
      </c>
      <c r="K252">
        <f t="shared" si="23"/>
        <v>59565.578404401705</v>
      </c>
    </row>
    <row r="253" spans="1:11">
      <c r="A253" s="6">
        <f>ΤΟΜΗ_1!A253</f>
        <v>49010.137536599999</v>
      </c>
      <c r="B253" s="6">
        <f>ΤΟΜΗ_1!B253</f>
        <v>33.688133903100002</v>
      </c>
      <c r="C253" s="6">
        <f>ΤΟΜΗ_1!C253</f>
        <v>0</v>
      </c>
      <c r="D253" s="6">
        <f>ΤΟΜΗ_1!D253</f>
        <v>0</v>
      </c>
      <c r="E253" t="str">
        <f>ΤΟΜΗ_1!E253</f>
        <v/>
      </c>
      <c r="F253" t="str">
        <f>ΤΟΜΗ_1!F253</f>
        <v/>
      </c>
      <c r="G253">
        <f t="shared" si="24"/>
        <v>59565.578404401705</v>
      </c>
      <c r="H253">
        <f t="shared" si="21"/>
        <v>2.2906127750002558</v>
      </c>
      <c r="I253">
        <f t="shared" si="25"/>
        <v>2.2906127750002558</v>
      </c>
      <c r="J253">
        <f t="shared" si="22"/>
        <v>2.2906127750002558</v>
      </c>
      <c r="K253">
        <f t="shared" si="23"/>
        <v>59565.578404401705</v>
      </c>
    </row>
    <row r="254" spans="1:11">
      <c r="A254" s="6">
        <f>ΤΟΜΗ_1!A254</f>
        <v>49143.087611499999</v>
      </c>
      <c r="B254" s="6">
        <f>ΤΟΜΗ_1!B254</f>
        <v>33.692923550300002</v>
      </c>
      <c r="C254" s="6">
        <f>ΤΟΜΗ_1!C254</f>
        <v>0</v>
      </c>
      <c r="D254" s="6">
        <f>ΤΟΜΗ_1!D254</f>
        <v>0</v>
      </c>
      <c r="E254" t="str">
        <f>ΤΟΜΗ_1!E254</f>
        <v/>
      </c>
      <c r="F254" t="str">
        <f>ΤΟΜΗ_1!F254</f>
        <v/>
      </c>
      <c r="G254">
        <f t="shared" si="24"/>
        <v>59565.578404401705</v>
      </c>
      <c r="H254">
        <f t="shared" si="21"/>
        <v>2.2906127750002558</v>
      </c>
      <c r="I254">
        <f t="shared" si="25"/>
        <v>2.2906127750002558</v>
      </c>
      <c r="J254">
        <f t="shared" si="22"/>
        <v>2.2906127750002558</v>
      </c>
      <c r="K254">
        <f t="shared" si="23"/>
        <v>59565.578404401705</v>
      </c>
    </row>
    <row r="255" spans="1:11">
      <c r="A255" s="6">
        <f>ΤΟΜΗ_1!A255</f>
        <v>49407.231816899999</v>
      </c>
      <c r="B255" s="6">
        <f>ΤΟΜΗ_1!B255</f>
        <v>35.393979267900001</v>
      </c>
      <c r="C255" s="6">
        <f>ΤΟΜΗ_1!C255</f>
        <v>0</v>
      </c>
      <c r="D255" s="6">
        <f>ΤΟΜΗ_1!D255</f>
        <v>0</v>
      </c>
      <c r="E255" t="str">
        <f>ΤΟΜΗ_1!E255</f>
        <v/>
      </c>
      <c r="F255" t="str">
        <f>ΤΟΜΗ_1!F255</f>
        <v/>
      </c>
      <c r="G255">
        <f t="shared" si="24"/>
        <v>59565.578404401705</v>
      </c>
      <c r="H255">
        <f t="shared" si="21"/>
        <v>2.2906127750002558</v>
      </c>
      <c r="I255">
        <f t="shared" si="25"/>
        <v>2.2906127750002558</v>
      </c>
      <c r="J255">
        <f t="shared" si="22"/>
        <v>2.2906127750002558</v>
      </c>
      <c r="K255">
        <f t="shared" si="23"/>
        <v>59565.578404401705</v>
      </c>
    </row>
    <row r="256" spans="1:11">
      <c r="A256" s="6">
        <f>ΤΟΜΗ_1!A256</f>
        <v>49671.376022299999</v>
      </c>
      <c r="B256" s="6">
        <f>ΤΟΜΗ_1!B256</f>
        <v>35.7635118237</v>
      </c>
      <c r="C256" s="6">
        <f>ΤΟΜΗ_1!C256</f>
        <v>0</v>
      </c>
      <c r="D256" s="6">
        <f>ΤΟΜΗ_1!D256</f>
        <v>0</v>
      </c>
      <c r="E256" t="str">
        <f>ΤΟΜΗ_1!E256</f>
        <v/>
      </c>
      <c r="F256" t="str">
        <f>ΤΟΜΗ_1!F256</f>
        <v/>
      </c>
      <c r="G256">
        <f t="shared" si="24"/>
        <v>59565.578404401705</v>
      </c>
      <c r="H256">
        <f t="shared" si="21"/>
        <v>2.2906127750002558</v>
      </c>
      <c r="I256">
        <f t="shared" si="25"/>
        <v>2.2906127750002558</v>
      </c>
      <c r="J256">
        <f t="shared" si="22"/>
        <v>2.2906127750002558</v>
      </c>
      <c r="K256">
        <f t="shared" si="23"/>
        <v>59565.578404401705</v>
      </c>
    </row>
    <row r="257" spans="1:11">
      <c r="A257" s="6">
        <f>ΤΟΜΗ_1!A257</f>
        <v>49784.509010599999</v>
      </c>
      <c r="B257" s="6">
        <f>ΤΟΜΗ_1!B257</f>
        <v>36.665373219099997</v>
      </c>
      <c r="C257" s="6">
        <f>ΤΟΜΗ_1!C257</f>
        <v>0</v>
      </c>
      <c r="D257" s="6">
        <f>ΤΟΜΗ_1!D257</f>
        <v>0</v>
      </c>
      <c r="E257" t="str">
        <f>ΤΟΜΗ_1!E257</f>
        <v/>
      </c>
      <c r="F257" t="str">
        <f>ΤΟΜΗ_1!F257</f>
        <v/>
      </c>
      <c r="G257">
        <f t="shared" si="24"/>
        <v>59565.578404401705</v>
      </c>
      <c r="H257">
        <f t="shared" si="21"/>
        <v>2.2906127750002558</v>
      </c>
      <c r="I257">
        <f t="shared" si="25"/>
        <v>2.2906127750002558</v>
      </c>
      <c r="J257">
        <f t="shared" si="22"/>
        <v>2.2906127750002558</v>
      </c>
      <c r="K257">
        <f t="shared" si="23"/>
        <v>59565.578404401705</v>
      </c>
    </row>
    <row r="258" spans="1:11">
      <c r="A258" s="6">
        <f>ΤΟΜΗ_1!A258</f>
        <v>49935.5202278</v>
      </c>
      <c r="B258" s="6">
        <f>ΤΟΜΗ_1!B258</f>
        <v>38.026562358200003</v>
      </c>
      <c r="C258" s="6">
        <f>ΤΟΜΗ_1!C258</f>
        <v>0</v>
      </c>
      <c r="D258" s="6">
        <f>ΤΟΜΗ_1!D258</f>
        <v>0</v>
      </c>
      <c r="E258" t="str">
        <f>ΤΟΜΗ_1!E258</f>
        <v/>
      </c>
      <c r="F258" t="str">
        <f>ΤΟΜΗ_1!F258</f>
        <v/>
      </c>
      <c r="G258">
        <f t="shared" si="24"/>
        <v>59565.578404401705</v>
      </c>
      <c r="H258">
        <f t="shared" si="21"/>
        <v>2.2906127750002558</v>
      </c>
      <c r="I258">
        <f t="shared" si="25"/>
        <v>2.2906127750002558</v>
      </c>
      <c r="J258">
        <f t="shared" si="22"/>
        <v>2.2906127750002558</v>
      </c>
      <c r="K258">
        <f t="shared" si="23"/>
        <v>59565.578404401705</v>
      </c>
    </row>
    <row r="259" spans="1:11">
      <c r="A259" s="6">
        <f>ΤΟΜΗ_1!A259</f>
        <v>50199.6644332</v>
      </c>
      <c r="B259" s="6">
        <f>ΤΟΜΗ_1!B259</f>
        <v>40.0617677356</v>
      </c>
      <c r="C259" s="6">
        <f>ΤΟΜΗ_1!C259</f>
        <v>0</v>
      </c>
      <c r="D259" s="6">
        <f>ΤΟΜΗ_1!D259</f>
        <v>0</v>
      </c>
      <c r="E259" t="str">
        <f>ΤΟΜΗ_1!E259</f>
        <v/>
      </c>
      <c r="F259" t="str">
        <f>ΤΟΜΗ_1!F259</f>
        <v/>
      </c>
      <c r="G259">
        <f t="shared" si="24"/>
        <v>59565.578404401705</v>
      </c>
      <c r="H259">
        <f t="shared" ref="H259:H322" si="26">IF(C259&lt;&gt;"",IF(G259&gt;R$1,IF(G259&lt;$R$2,F259,H258),IF(C259=G259,F259,H260)),"")</f>
        <v>2.2906127750002558</v>
      </c>
      <c r="I259">
        <f t="shared" si="25"/>
        <v>2.2906127750002558</v>
      </c>
      <c r="J259">
        <f t="shared" si="22"/>
        <v>2.2906127750002558</v>
      </c>
      <c r="K259">
        <f t="shared" si="23"/>
        <v>59565.578404401705</v>
      </c>
    </row>
    <row r="260" spans="1:11">
      <c r="A260" s="6">
        <f>ΤΟΜΗ_1!A260</f>
        <v>50463.8086386</v>
      </c>
      <c r="B260" s="6">
        <f>ΤΟΜΗ_1!B260</f>
        <v>42.242720116699999</v>
      </c>
      <c r="C260" s="6">
        <f>ΤΟΜΗ_1!C260</f>
        <v>0</v>
      </c>
      <c r="D260" s="6">
        <f>ΤΟΜΗ_1!D260</f>
        <v>0</v>
      </c>
      <c r="E260" t="str">
        <f>ΤΟΜΗ_1!E260</f>
        <v/>
      </c>
      <c r="F260" t="str">
        <f>ΤΟΜΗ_1!F260</f>
        <v/>
      </c>
      <c r="G260">
        <f t="shared" si="24"/>
        <v>59565.578404401705</v>
      </c>
      <c r="H260">
        <f t="shared" si="26"/>
        <v>2.2906127750002558</v>
      </c>
      <c r="I260">
        <f t="shared" si="25"/>
        <v>2.2906127750002558</v>
      </c>
      <c r="J260">
        <f t="shared" ref="J260:J323" si="27">H260</f>
        <v>2.2906127750002558</v>
      </c>
      <c r="K260">
        <f t="shared" ref="K260:K323" si="28">G260</f>
        <v>59565.578404401705</v>
      </c>
    </row>
    <row r="261" spans="1:11">
      <c r="A261" s="6">
        <f>ΤΟΜΗ_1!A261</f>
        <v>50558.880484599998</v>
      </c>
      <c r="B261" s="6">
        <f>ΤΟΜΗ_1!B261</f>
        <v>45.039756884399999</v>
      </c>
      <c r="C261" s="6">
        <f>ΤΟΜΗ_1!C261</f>
        <v>0</v>
      </c>
      <c r="D261" s="6">
        <f>ΤΟΜΗ_1!D261</f>
        <v>0</v>
      </c>
      <c r="E261" t="str">
        <f>ΤΟΜΗ_1!E261</f>
        <v/>
      </c>
      <c r="F261" t="str">
        <f>ΤΟΜΗ_1!F261</f>
        <v/>
      </c>
      <c r="G261">
        <f t="shared" si="24"/>
        <v>59565.578404401705</v>
      </c>
      <c r="H261">
        <f t="shared" si="26"/>
        <v>2.2906127750002558</v>
      </c>
      <c r="I261">
        <f t="shared" si="25"/>
        <v>2.2906127750002558</v>
      </c>
      <c r="J261">
        <f t="shared" si="27"/>
        <v>2.2906127750002558</v>
      </c>
      <c r="K261">
        <f t="shared" si="28"/>
        <v>59565.578404401705</v>
      </c>
    </row>
    <row r="262" spans="1:11">
      <c r="A262" s="6">
        <f>ΤΟΜΗ_1!A262</f>
        <v>50727.952843999999</v>
      </c>
      <c r="B262" s="6">
        <f>ΤΟΜΗ_1!B262</f>
        <v>50.155606090100001</v>
      </c>
      <c r="C262" s="6">
        <f>ΤΟΜΗ_1!C262</f>
        <v>0</v>
      </c>
      <c r="D262" s="6">
        <f>ΤΟΜΗ_1!D262</f>
        <v>0</v>
      </c>
      <c r="E262" t="str">
        <f>ΤΟΜΗ_1!E262</f>
        <v/>
      </c>
      <c r="F262" t="str">
        <f>ΤΟΜΗ_1!F262</f>
        <v/>
      </c>
      <c r="G262">
        <f t="shared" si="24"/>
        <v>59565.578404401705</v>
      </c>
      <c r="H262">
        <f t="shared" si="26"/>
        <v>2.2906127750002558</v>
      </c>
      <c r="I262">
        <f t="shared" si="25"/>
        <v>2.2906127750002558</v>
      </c>
      <c r="J262">
        <f t="shared" si="27"/>
        <v>2.2906127750002558</v>
      </c>
      <c r="K262">
        <f t="shared" si="28"/>
        <v>59565.578404401705</v>
      </c>
    </row>
    <row r="263" spans="1:11">
      <c r="A263" s="6">
        <f>ΤΟΜΗ_1!A263</f>
        <v>50992.0970495</v>
      </c>
      <c r="B263" s="6">
        <f>ΤΟΜΗ_1!B263</f>
        <v>52.789617104100003</v>
      </c>
      <c r="C263" s="6">
        <f>ΤΟΜΗ_1!C263</f>
        <v>0</v>
      </c>
      <c r="D263" s="6">
        <f>ΤΟΜΗ_1!D263</f>
        <v>0</v>
      </c>
      <c r="E263" t="str">
        <f>ΤΟΜΗ_1!E263</f>
        <v/>
      </c>
      <c r="F263" t="str">
        <f>ΤΟΜΗ_1!F263</f>
        <v/>
      </c>
      <c r="G263">
        <f t="shared" si="24"/>
        <v>59565.578404401705</v>
      </c>
      <c r="H263">
        <f t="shared" si="26"/>
        <v>2.2906127750002558</v>
      </c>
      <c r="I263">
        <f t="shared" si="25"/>
        <v>2.2906127750002558</v>
      </c>
      <c r="J263">
        <f t="shared" si="27"/>
        <v>2.2906127750002558</v>
      </c>
      <c r="K263">
        <f t="shared" si="28"/>
        <v>59565.578404401705</v>
      </c>
    </row>
    <row r="264" spans="1:11">
      <c r="A264" s="6">
        <f>ΤΟΜΗ_1!A264</f>
        <v>51256.2412549</v>
      </c>
      <c r="B264" s="6">
        <f>ΤΟΜΗ_1!B264</f>
        <v>56.1195370911</v>
      </c>
      <c r="C264" s="6">
        <f>ΤΟΜΗ_1!C264</f>
        <v>0</v>
      </c>
      <c r="D264" s="6">
        <f>ΤΟΜΗ_1!D264</f>
        <v>0</v>
      </c>
      <c r="E264" t="str">
        <f>ΤΟΜΗ_1!E264</f>
        <v/>
      </c>
      <c r="F264" t="str">
        <f>ΤΟΜΗ_1!F264</f>
        <v/>
      </c>
      <c r="G264">
        <f t="shared" si="24"/>
        <v>59565.578404401705</v>
      </c>
      <c r="H264">
        <f t="shared" si="26"/>
        <v>2.2906127750002558</v>
      </c>
      <c r="I264">
        <f t="shared" si="25"/>
        <v>2.2906127750002558</v>
      </c>
      <c r="J264">
        <f t="shared" si="27"/>
        <v>2.2906127750002558</v>
      </c>
      <c r="K264">
        <f t="shared" si="28"/>
        <v>59565.578404401705</v>
      </c>
    </row>
    <row r="265" spans="1:11">
      <c r="A265" s="6">
        <f>ΤΟΜΗ_1!A265</f>
        <v>51333.251958599998</v>
      </c>
      <c r="B265" s="6">
        <f>ΤΟΜΗ_1!B265</f>
        <v>57.465092117399998</v>
      </c>
      <c r="C265" s="6">
        <f>ΤΟΜΗ_1!C265</f>
        <v>0</v>
      </c>
      <c r="D265" s="6">
        <f>ΤΟΜΗ_1!D265</f>
        <v>0</v>
      </c>
      <c r="E265" t="str">
        <f>ΤΟΜΗ_1!E265</f>
        <v/>
      </c>
      <c r="F265" t="str">
        <f>ΤΟΜΗ_1!F265</f>
        <v/>
      </c>
      <c r="G265">
        <f t="shared" si="24"/>
        <v>59565.578404401705</v>
      </c>
      <c r="H265">
        <f t="shared" si="26"/>
        <v>2.2906127750002558</v>
      </c>
      <c r="I265">
        <f t="shared" si="25"/>
        <v>2.2906127750002558</v>
      </c>
      <c r="J265">
        <f t="shared" si="27"/>
        <v>2.2906127750002558</v>
      </c>
      <c r="K265">
        <f t="shared" si="28"/>
        <v>59565.578404401705</v>
      </c>
    </row>
    <row r="266" spans="1:11">
      <c r="A266" s="6">
        <f>ΤΟΜΗ_1!A266</f>
        <v>51520.3854603</v>
      </c>
      <c r="B266" s="6">
        <f>ΤΟΜΗ_1!B266</f>
        <v>60.988730158800003</v>
      </c>
      <c r="C266" s="6">
        <f>ΤΟΜΗ_1!C266</f>
        <v>0</v>
      </c>
      <c r="D266" s="6">
        <f>ΤΟΜΗ_1!D266</f>
        <v>0</v>
      </c>
      <c r="E266" t="str">
        <f>ΤΟΜΗ_1!E266</f>
        <v/>
      </c>
      <c r="F266" t="str">
        <f>ΤΟΜΗ_1!F266</f>
        <v/>
      </c>
      <c r="G266">
        <f t="shared" si="24"/>
        <v>59565.578404401705</v>
      </c>
      <c r="H266">
        <f t="shared" si="26"/>
        <v>2.2906127750002558</v>
      </c>
      <c r="I266">
        <f t="shared" si="25"/>
        <v>2.2906127750002558</v>
      </c>
      <c r="J266">
        <f t="shared" si="27"/>
        <v>2.2906127750002558</v>
      </c>
      <c r="K266">
        <f t="shared" si="28"/>
        <v>59565.578404401705</v>
      </c>
    </row>
    <row r="267" spans="1:11">
      <c r="A267" s="6">
        <f>ΤΟΜΗ_1!A267</f>
        <v>51784.5296657</v>
      </c>
      <c r="B267" s="6">
        <f>ΤΟΜΗ_1!B267</f>
        <v>63.335068027299997</v>
      </c>
      <c r="C267" s="6">
        <f>ΤΟΜΗ_1!C267</f>
        <v>0</v>
      </c>
      <c r="D267" s="6">
        <f>ΤΟΜΗ_1!D267</f>
        <v>0</v>
      </c>
      <c r="E267" t="str">
        <f>ΤΟΜΗ_1!E267</f>
        <v/>
      </c>
      <c r="F267" t="str">
        <f>ΤΟΜΗ_1!F267</f>
        <v/>
      </c>
      <c r="G267">
        <f t="shared" si="24"/>
        <v>59565.578404401705</v>
      </c>
      <c r="H267">
        <f t="shared" si="26"/>
        <v>2.2906127750002558</v>
      </c>
      <c r="I267">
        <f t="shared" si="25"/>
        <v>2.2906127750002558</v>
      </c>
      <c r="J267">
        <f t="shared" si="27"/>
        <v>2.2906127750002558</v>
      </c>
      <c r="K267">
        <f t="shared" si="28"/>
        <v>59565.578404401705</v>
      </c>
    </row>
    <row r="268" spans="1:11">
      <c r="A268" s="6">
        <f>ΤΟΜΗ_1!A268</f>
        <v>52048.673871200001</v>
      </c>
      <c r="B268" s="6">
        <f>ΤΟΜΗ_1!B268</f>
        <v>65.390958535799996</v>
      </c>
      <c r="C268" s="6">
        <f>ΤΟΜΗ_1!C268</f>
        <v>0</v>
      </c>
      <c r="D268" s="6">
        <f>ΤΟΜΗ_1!D268</f>
        <v>0</v>
      </c>
      <c r="E268" t="str">
        <f>ΤΟΜΗ_1!E268</f>
        <v/>
      </c>
      <c r="F268" t="str">
        <f>ΤΟΜΗ_1!F268</f>
        <v/>
      </c>
      <c r="G268">
        <f t="shared" si="24"/>
        <v>59565.578404401705</v>
      </c>
      <c r="H268">
        <f t="shared" si="26"/>
        <v>2.2906127750002558</v>
      </c>
      <c r="I268">
        <f t="shared" si="25"/>
        <v>2.2906127750002558</v>
      </c>
      <c r="J268">
        <f t="shared" si="27"/>
        <v>2.2906127750002558</v>
      </c>
      <c r="K268">
        <f t="shared" si="28"/>
        <v>59565.578404401705</v>
      </c>
    </row>
    <row r="269" spans="1:11">
      <c r="A269" s="6">
        <f>ΤΟΜΗ_1!A269</f>
        <v>52107.623432599998</v>
      </c>
      <c r="B269" s="6">
        <f>ΤΟΜΗ_1!B269</f>
        <v>67.106093066599996</v>
      </c>
      <c r="C269" s="6">
        <f>ΤΟΜΗ_1!C269</f>
        <v>0</v>
      </c>
      <c r="D269" s="6">
        <f>ΤΟΜΗ_1!D269</f>
        <v>0</v>
      </c>
      <c r="E269" t="str">
        <f>ΤΟΜΗ_1!E269</f>
        <v/>
      </c>
      <c r="F269" t="str">
        <f>ΤΟΜΗ_1!F269</f>
        <v/>
      </c>
      <c r="G269">
        <f t="shared" si="24"/>
        <v>59565.578404401705</v>
      </c>
      <c r="H269">
        <f t="shared" si="26"/>
        <v>2.2906127750002558</v>
      </c>
      <c r="I269">
        <f t="shared" si="25"/>
        <v>2.2906127750002558</v>
      </c>
      <c r="J269">
        <f t="shared" si="27"/>
        <v>2.2906127750002558</v>
      </c>
      <c r="K269">
        <f t="shared" si="28"/>
        <v>59565.578404401705</v>
      </c>
    </row>
    <row r="270" spans="1:11">
      <c r="A270" s="6">
        <f>ΤΟΜΗ_1!A270</f>
        <v>52312.8180766</v>
      </c>
      <c r="B270" s="6">
        <f>ΤΟΜΗ_1!B270</f>
        <v>72.873774538399999</v>
      </c>
      <c r="C270" s="6">
        <f>ΤΟΜΗ_1!C270</f>
        <v>0</v>
      </c>
      <c r="D270" s="6">
        <f>ΤΟΜΗ_1!D270</f>
        <v>0</v>
      </c>
      <c r="E270" t="str">
        <f>ΤΟΜΗ_1!E270</f>
        <v/>
      </c>
      <c r="F270" t="str">
        <f>ΤΟΜΗ_1!F270</f>
        <v/>
      </c>
      <c r="G270">
        <f t="shared" si="24"/>
        <v>59565.578404401705</v>
      </c>
      <c r="H270">
        <f t="shared" si="26"/>
        <v>2.2906127750002558</v>
      </c>
      <c r="I270">
        <f t="shared" si="25"/>
        <v>2.2906127750002558</v>
      </c>
      <c r="J270">
        <f t="shared" si="27"/>
        <v>2.2906127750002558</v>
      </c>
      <c r="K270">
        <f t="shared" si="28"/>
        <v>59565.578404401705</v>
      </c>
    </row>
    <row r="271" spans="1:11">
      <c r="A271" s="6">
        <f>ΤΟΜΗ_1!A271</f>
        <v>52576.962282</v>
      </c>
      <c r="B271" s="6">
        <f>ΤΟΜΗ_1!B271</f>
        <v>85.980295756499999</v>
      </c>
      <c r="C271" s="6">
        <f>ΤΟΜΗ_1!C271</f>
        <v>0</v>
      </c>
      <c r="D271" s="6">
        <f>ΤΟΜΗ_1!D271</f>
        <v>0</v>
      </c>
      <c r="E271" t="str">
        <f>ΤΟΜΗ_1!E271</f>
        <v/>
      </c>
      <c r="F271" t="str">
        <f>ΤΟΜΗ_1!F271</f>
        <v/>
      </c>
      <c r="G271">
        <f t="shared" si="24"/>
        <v>59565.578404401705</v>
      </c>
      <c r="H271">
        <f t="shared" si="26"/>
        <v>2.2906127750002558</v>
      </c>
      <c r="I271">
        <f t="shared" si="25"/>
        <v>2.2906127750002558</v>
      </c>
      <c r="J271">
        <f t="shared" si="27"/>
        <v>2.2906127750002558</v>
      </c>
      <c r="K271">
        <f t="shared" si="28"/>
        <v>59565.578404401705</v>
      </c>
    </row>
    <row r="272" spans="1:11">
      <c r="A272" s="6">
        <f>ΤΟΜΗ_1!A272</f>
        <v>52841.1064874</v>
      </c>
      <c r="B272" s="6">
        <f>ΤΟΜΗ_1!B272</f>
        <v>98.622306770700007</v>
      </c>
      <c r="C272" s="6">
        <f>ΤΟΜΗ_1!C272</f>
        <v>0</v>
      </c>
      <c r="D272" s="6">
        <f>ΤΟΜΗ_1!D272</f>
        <v>0</v>
      </c>
      <c r="E272" t="str">
        <f>ΤΟΜΗ_1!E272</f>
        <v/>
      </c>
      <c r="F272" t="str">
        <f>ΤΟΜΗ_1!F272</f>
        <v/>
      </c>
      <c r="G272">
        <f t="shared" si="24"/>
        <v>59565.578404401705</v>
      </c>
      <c r="H272">
        <f t="shared" si="26"/>
        <v>2.2906127750002558</v>
      </c>
      <c r="I272">
        <f t="shared" si="25"/>
        <v>2.2906127750002558</v>
      </c>
      <c r="J272">
        <f t="shared" si="27"/>
        <v>2.2906127750002558</v>
      </c>
      <c r="K272">
        <f t="shared" si="28"/>
        <v>59565.578404401705</v>
      </c>
    </row>
    <row r="273" spans="1:11">
      <c r="A273" s="6">
        <f>ΤΟΜΗ_1!A273</f>
        <v>52881.994906699998</v>
      </c>
      <c r="B273" s="6">
        <f>ΤΟΜΗ_1!B273</f>
        <v>100.14657264900001</v>
      </c>
      <c r="C273" s="6">
        <f>ΤΟΜΗ_1!C273</f>
        <v>0</v>
      </c>
      <c r="D273" s="6">
        <f>ΤΟΜΗ_1!D273</f>
        <v>0</v>
      </c>
      <c r="E273" t="str">
        <f>ΤΟΜΗ_1!E273</f>
        <v/>
      </c>
      <c r="F273" t="str">
        <f>ΤΟΜΗ_1!F273</f>
        <v/>
      </c>
      <c r="G273">
        <f t="shared" si="24"/>
        <v>59565.578404401705</v>
      </c>
      <c r="H273">
        <f t="shared" si="26"/>
        <v>2.2906127750002558</v>
      </c>
      <c r="I273">
        <f t="shared" si="25"/>
        <v>2.2906127750002558</v>
      </c>
      <c r="J273">
        <f t="shared" si="27"/>
        <v>2.2906127750002558</v>
      </c>
      <c r="K273">
        <f t="shared" si="28"/>
        <v>59565.578404401705</v>
      </c>
    </row>
    <row r="274" spans="1:11">
      <c r="A274" s="6">
        <f>ΤΟΜΗ_1!A274</f>
        <v>53105.250692900001</v>
      </c>
      <c r="B274" s="6">
        <f>ΤΟΜΗ_1!B274</f>
        <v>104.699364755</v>
      </c>
      <c r="C274" s="6">
        <f>ΤΟΜΗ_1!C274</f>
        <v>0</v>
      </c>
      <c r="D274" s="6">
        <f>ΤΟΜΗ_1!D274</f>
        <v>0</v>
      </c>
      <c r="E274" t="str">
        <f>ΤΟΜΗ_1!E274</f>
        <v/>
      </c>
      <c r="F274" t="str">
        <f>ΤΟΜΗ_1!F274</f>
        <v/>
      </c>
      <c r="G274">
        <f t="shared" si="24"/>
        <v>59565.578404401705</v>
      </c>
      <c r="H274">
        <f t="shared" si="26"/>
        <v>2.2906127750002558</v>
      </c>
      <c r="I274">
        <f t="shared" si="25"/>
        <v>2.2906127750002558</v>
      </c>
      <c r="J274">
        <f t="shared" si="27"/>
        <v>2.2906127750002558</v>
      </c>
      <c r="K274">
        <f t="shared" si="28"/>
        <v>59565.578404401705</v>
      </c>
    </row>
    <row r="275" spans="1:11">
      <c r="A275" s="6">
        <f>ΤΟΜΗ_1!A275</f>
        <v>53369.394898300001</v>
      </c>
      <c r="B275" s="6">
        <f>ΤΟΜΗ_1!B275</f>
        <v>108.2713816</v>
      </c>
      <c r="C275" s="6">
        <f>ΤΟΜΗ_1!C275</f>
        <v>0</v>
      </c>
      <c r="D275" s="6">
        <f>ΤΟΜΗ_1!D275</f>
        <v>0</v>
      </c>
      <c r="E275" t="str">
        <f>ΤΟΜΗ_1!E275</f>
        <v/>
      </c>
      <c r="F275" t="str">
        <f>ΤΟΜΗ_1!F275</f>
        <v/>
      </c>
      <c r="G275">
        <f t="shared" si="24"/>
        <v>59565.578404401705</v>
      </c>
      <c r="H275">
        <f t="shared" si="26"/>
        <v>2.2906127750002558</v>
      </c>
      <c r="I275">
        <f t="shared" si="25"/>
        <v>2.2906127750002558</v>
      </c>
      <c r="J275">
        <f t="shared" si="27"/>
        <v>2.2906127750002558</v>
      </c>
      <c r="K275">
        <f t="shared" si="28"/>
        <v>59565.578404401705</v>
      </c>
    </row>
    <row r="276" spans="1:11">
      <c r="A276" s="6">
        <f>ΤΟΜΗ_1!A276</f>
        <v>53633.539103700001</v>
      </c>
      <c r="B276" s="6">
        <f>ΤΟΜΗ_1!B276</f>
        <v>118.54199093</v>
      </c>
      <c r="C276" s="6">
        <f>ΤΟΜΗ_1!C276</f>
        <v>0</v>
      </c>
      <c r="D276" s="6">
        <f>ΤΟΜΗ_1!D276</f>
        <v>0</v>
      </c>
      <c r="E276" t="str">
        <f>ΤΟΜΗ_1!E276</f>
        <v/>
      </c>
      <c r="F276" t="str">
        <f>ΤΟΜΗ_1!F276</f>
        <v/>
      </c>
      <c r="G276">
        <f t="shared" si="24"/>
        <v>59565.578404401705</v>
      </c>
      <c r="H276">
        <f t="shared" si="26"/>
        <v>2.2906127750002558</v>
      </c>
      <c r="I276">
        <f t="shared" si="25"/>
        <v>2.2906127750002558</v>
      </c>
      <c r="J276">
        <f t="shared" si="27"/>
        <v>2.2906127750002558</v>
      </c>
      <c r="K276">
        <f t="shared" si="28"/>
        <v>59565.578404401705</v>
      </c>
    </row>
    <row r="277" spans="1:11">
      <c r="A277" s="6">
        <f>ΤΟΜΗ_1!A277</f>
        <v>53656.366380699998</v>
      </c>
      <c r="B277" s="6">
        <f>ΤΟΜΗ_1!B277</f>
        <v>120.018234566</v>
      </c>
      <c r="C277" s="6">
        <f>ΤΟΜΗ_1!C277</f>
        <v>0</v>
      </c>
      <c r="D277" s="6">
        <f>ΤΟΜΗ_1!D277</f>
        <v>0</v>
      </c>
      <c r="E277" t="str">
        <f>ΤΟΜΗ_1!E277</f>
        <v/>
      </c>
      <c r="F277" t="str">
        <f>ΤΟΜΗ_1!F277</f>
        <v/>
      </c>
      <c r="G277">
        <f t="shared" si="24"/>
        <v>59565.578404401705</v>
      </c>
      <c r="H277">
        <f t="shared" si="26"/>
        <v>2.2906127750002558</v>
      </c>
      <c r="I277">
        <f t="shared" si="25"/>
        <v>2.2906127750002558</v>
      </c>
      <c r="J277">
        <f t="shared" si="27"/>
        <v>2.2906127750002558</v>
      </c>
      <c r="K277">
        <f t="shared" si="28"/>
        <v>59565.578404401705</v>
      </c>
    </row>
    <row r="278" spans="1:11">
      <c r="A278" s="6">
        <f>ΤΟΜΗ_1!A278</f>
        <v>53897.683309100001</v>
      </c>
      <c r="B278" s="6">
        <f>ΤΟΜΗ_1!B278</f>
        <v>135.83583511500001</v>
      </c>
      <c r="C278" s="6">
        <f>ΤΟΜΗ_1!C278</f>
        <v>0</v>
      </c>
      <c r="D278" s="6">
        <f>ΤΟΜΗ_1!D278</f>
        <v>0</v>
      </c>
      <c r="E278" t="str">
        <f>ΤΟΜΗ_1!E278</f>
        <v/>
      </c>
      <c r="F278" t="str">
        <f>ΤΟΜΗ_1!F278</f>
        <v/>
      </c>
      <c r="G278">
        <f t="shared" si="24"/>
        <v>59565.578404401705</v>
      </c>
      <c r="H278">
        <f t="shared" si="26"/>
        <v>2.2906127750002558</v>
      </c>
      <c r="I278">
        <f t="shared" si="25"/>
        <v>2.2906127750002558</v>
      </c>
      <c r="J278">
        <f t="shared" si="27"/>
        <v>2.2906127750002558</v>
      </c>
      <c r="K278">
        <f t="shared" si="28"/>
        <v>59565.578404401705</v>
      </c>
    </row>
    <row r="279" spans="1:11">
      <c r="A279" s="6">
        <f>ΤΟΜΗ_1!A279</f>
        <v>54161.827514600001</v>
      </c>
      <c r="B279" s="6">
        <f>ΤΟΜΗ_1!B279</f>
        <v>151.34426368699999</v>
      </c>
      <c r="C279" s="6">
        <f>ΤΟΜΗ_1!C279</f>
        <v>0</v>
      </c>
      <c r="D279" s="6">
        <f>ΤΟΜΗ_1!D279</f>
        <v>0</v>
      </c>
      <c r="E279" t="str">
        <f>ΤΟΜΗ_1!E279</f>
        <v/>
      </c>
      <c r="F279" t="str">
        <f>ΤΟΜΗ_1!F279</f>
        <v/>
      </c>
      <c r="G279">
        <f t="shared" si="24"/>
        <v>59565.578404401705</v>
      </c>
      <c r="H279">
        <f t="shared" si="26"/>
        <v>2.2906127750002558</v>
      </c>
      <c r="I279">
        <f t="shared" si="25"/>
        <v>2.2906127750002558</v>
      </c>
      <c r="J279">
        <f t="shared" si="27"/>
        <v>2.2906127750002558</v>
      </c>
      <c r="K279">
        <f t="shared" si="28"/>
        <v>59565.578404401705</v>
      </c>
    </row>
    <row r="280" spans="1:11">
      <c r="A280" s="6">
        <f>ΤΟΜΗ_1!A280</f>
        <v>54425.971720000001</v>
      </c>
      <c r="B280" s="6">
        <f>ΤΟΜΗ_1!B280</f>
        <v>149.865680596</v>
      </c>
      <c r="C280" s="6">
        <f>ΤΟΜΗ_1!C280</f>
        <v>0</v>
      </c>
      <c r="D280" s="6">
        <f>ΤΟΜΗ_1!D280</f>
        <v>0</v>
      </c>
      <c r="E280" t="str">
        <f>ΤΟΜΗ_1!E280</f>
        <v/>
      </c>
      <c r="F280" t="str">
        <f>ΤΟΜΗ_1!F280</f>
        <v/>
      </c>
      <c r="G280">
        <f t="shared" si="24"/>
        <v>59565.578404401705</v>
      </c>
      <c r="H280">
        <f t="shared" si="26"/>
        <v>2.2906127750002558</v>
      </c>
      <c r="I280">
        <f t="shared" si="25"/>
        <v>2.2906127750002558</v>
      </c>
      <c r="J280">
        <f t="shared" si="27"/>
        <v>2.2906127750002558</v>
      </c>
      <c r="K280">
        <f t="shared" si="28"/>
        <v>59565.578404401705</v>
      </c>
    </row>
    <row r="281" spans="1:11">
      <c r="A281" s="6">
        <f>ΤΟΜΗ_1!A281</f>
        <v>54430.737854699997</v>
      </c>
      <c r="B281" s="6">
        <f>ΤΟΜΗ_1!B281</f>
        <v>149.622434</v>
      </c>
      <c r="C281" s="6">
        <f>ΤΟΜΗ_1!C281</f>
        <v>0</v>
      </c>
      <c r="D281" s="6">
        <f>ΤΟΜΗ_1!D281</f>
        <v>0</v>
      </c>
      <c r="E281" t="str">
        <f>ΤΟΜΗ_1!E281</f>
        <v/>
      </c>
      <c r="F281" t="str">
        <f>ΤΟΜΗ_1!F281</f>
        <v/>
      </c>
      <c r="G281">
        <f t="shared" ref="G281:G344" si="29">IF(C281&lt;&gt;"",IF(C281&lt;$R$1,IF(G280&gt;$R$1,$R$2,$R$1),IF(C281&gt;$R$2,$R$2,C281)),G280)</f>
        <v>59565.578404401705</v>
      </c>
      <c r="H281">
        <f t="shared" si="26"/>
        <v>2.2906127750002558</v>
      </c>
      <c r="I281">
        <f t="shared" si="25"/>
        <v>2.2906127750002558</v>
      </c>
      <c r="J281">
        <f t="shared" si="27"/>
        <v>2.2906127750002558</v>
      </c>
      <c r="K281">
        <f t="shared" si="28"/>
        <v>59565.578404401705</v>
      </c>
    </row>
    <row r="282" spans="1:11">
      <c r="A282" s="6">
        <f>ΤΟΜΗ_1!A282</f>
        <v>54690.115925400001</v>
      </c>
      <c r="B282" s="6">
        <f>ΤΟΜΗ_1!B282</f>
        <v>143.830034015</v>
      </c>
      <c r="C282" s="6">
        <f>ΤΟΜΗ_1!C282</f>
        <v>0</v>
      </c>
      <c r="D282" s="6">
        <f>ΤΟΜΗ_1!D282</f>
        <v>0</v>
      </c>
      <c r="E282" t="str">
        <f>ΤΟΜΗ_1!E282</f>
        <v/>
      </c>
      <c r="F282" t="str">
        <f>ΤΟΜΗ_1!F282</f>
        <v/>
      </c>
      <c r="G282">
        <f t="shared" si="29"/>
        <v>59565.578404401705</v>
      </c>
      <c r="H282">
        <f t="shared" si="26"/>
        <v>2.2906127750002558</v>
      </c>
      <c r="I282">
        <f t="shared" ref="I282:I345" si="30">IF(H282&lt;&gt;"",ABS(H282),"")</f>
        <v>2.2906127750002558</v>
      </c>
      <c r="J282">
        <f t="shared" si="27"/>
        <v>2.2906127750002558</v>
      </c>
      <c r="K282">
        <f t="shared" si="28"/>
        <v>59565.578404401705</v>
      </c>
    </row>
    <row r="283" spans="1:11">
      <c r="A283" s="6">
        <f>ΤΟΜΗ_1!A283</f>
        <v>54954.260130800001</v>
      </c>
      <c r="B283" s="6">
        <f>ΤΟΜΗ_1!B283</f>
        <v>136.56949595099999</v>
      </c>
      <c r="C283" s="6">
        <f>ΤΟΜΗ_1!C283</f>
        <v>0</v>
      </c>
      <c r="D283" s="6">
        <f>ΤΟΜΗ_1!D283</f>
        <v>0</v>
      </c>
      <c r="E283" t="str">
        <f>ΤΟΜΗ_1!E283</f>
        <v/>
      </c>
      <c r="F283" t="str">
        <f>ΤΟΜΗ_1!F283</f>
        <v/>
      </c>
      <c r="G283">
        <f t="shared" si="29"/>
        <v>59565.578404401705</v>
      </c>
      <c r="H283">
        <f t="shared" si="26"/>
        <v>2.2906127750002558</v>
      </c>
      <c r="I283">
        <f t="shared" si="30"/>
        <v>2.2906127750002558</v>
      </c>
      <c r="J283">
        <f t="shared" si="27"/>
        <v>2.2906127750002558</v>
      </c>
      <c r="K283">
        <f t="shared" si="28"/>
        <v>59565.578404401705</v>
      </c>
    </row>
    <row r="284" spans="1:11">
      <c r="A284" s="6">
        <f>ΤΟΜΗ_1!A284</f>
        <v>55205.109328699997</v>
      </c>
      <c r="B284" s="6">
        <f>ΤΟΜΗ_1!B284</f>
        <v>145.74496296199999</v>
      </c>
      <c r="C284" s="6">
        <f>ΤΟΜΗ_1!C284</f>
        <v>0</v>
      </c>
      <c r="D284" s="6">
        <f>ΤΟΜΗ_1!D284</f>
        <v>0</v>
      </c>
      <c r="E284" t="str">
        <f>ΤΟΜΗ_1!E284</f>
        <v/>
      </c>
      <c r="F284" t="str">
        <f>ΤΟΜΗ_1!F284</f>
        <v/>
      </c>
      <c r="G284">
        <f t="shared" si="29"/>
        <v>59565.578404401705</v>
      </c>
      <c r="H284">
        <f t="shared" si="26"/>
        <v>2.2906127750002558</v>
      </c>
      <c r="I284">
        <f t="shared" si="30"/>
        <v>2.2906127750002558</v>
      </c>
      <c r="J284">
        <f t="shared" si="27"/>
        <v>2.2906127750002558</v>
      </c>
      <c r="K284">
        <f t="shared" si="28"/>
        <v>59565.578404401705</v>
      </c>
    </row>
    <row r="285" spans="1:11">
      <c r="A285" s="6">
        <f>ΤΟΜΗ_1!A285</f>
        <v>55218.404336300002</v>
      </c>
      <c r="B285" s="6">
        <f>ΤΟΜΗ_1!B285</f>
        <v>146.18221153299999</v>
      </c>
      <c r="C285" s="6">
        <f>ΤΟΜΗ_1!C285</f>
        <v>0</v>
      </c>
      <c r="D285" s="6">
        <f>ΤΟΜΗ_1!D285</f>
        <v>0</v>
      </c>
      <c r="E285" t="str">
        <f>ΤΟΜΗ_1!E285</f>
        <v/>
      </c>
      <c r="F285" t="str">
        <f>ΤΟΜΗ_1!F285</f>
        <v/>
      </c>
      <c r="G285">
        <f t="shared" si="29"/>
        <v>59565.578404401705</v>
      </c>
      <c r="H285">
        <f t="shared" si="26"/>
        <v>2.2906127750002558</v>
      </c>
      <c r="I285">
        <f t="shared" si="30"/>
        <v>2.2906127750002558</v>
      </c>
      <c r="J285">
        <f t="shared" si="27"/>
        <v>2.2906127750002558</v>
      </c>
      <c r="K285">
        <f t="shared" si="28"/>
        <v>59565.578404401705</v>
      </c>
    </row>
    <row r="286" spans="1:11">
      <c r="A286" s="6">
        <f>ΤΟΜΗ_1!A286</f>
        <v>55482.548541700002</v>
      </c>
      <c r="B286" s="6">
        <f>ΤΟΜΗ_1!B286</f>
        <v>179.821190476</v>
      </c>
      <c r="C286" s="6">
        <f>ΤΟΜΗ_1!C286</f>
        <v>0</v>
      </c>
      <c r="D286" s="6">
        <f>ΤΟΜΗ_1!D286</f>
        <v>0</v>
      </c>
      <c r="E286" t="str">
        <f>ΤΟΜΗ_1!E286</f>
        <v/>
      </c>
      <c r="F286" t="str">
        <f>ΤΟΜΗ_1!F286</f>
        <v/>
      </c>
      <c r="G286">
        <f t="shared" si="29"/>
        <v>59565.578404401705</v>
      </c>
      <c r="H286">
        <f t="shared" si="26"/>
        <v>2.2906127750002558</v>
      </c>
      <c r="I286">
        <f t="shared" si="30"/>
        <v>2.2906127750002558</v>
      </c>
      <c r="J286">
        <f t="shared" si="27"/>
        <v>2.2906127750002558</v>
      </c>
      <c r="K286">
        <f t="shared" si="28"/>
        <v>59565.578404401705</v>
      </c>
    </row>
    <row r="287" spans="1:11">
      <c r="A287" s="6">
        <f>ΤΟΜΗ_1!A287</f>
        <v>55746.692747100002</v>
      </c>
      <c r="B287" s="6">
        <f>ΤΟΜΗ_1!B287</f>
        <v>208.91007839299999</v>
      </c>
      <c r="C287" s="6">
        <f>ΤΟΜΗ_1!C287</f>
        <v>0</v>
      </c>
      <c r="D287" s="6">
        <f>ΤΟΜΗ_1!D287</f>
        <v>0</v>
      </c>
      <c r="E287" t="str">
        <f>ΤΟΜΗ_1!E287</f>
        <v/>
      </c>
      <c r="F287" t="str">
        <f>ΤΟΜΗ_1!F287</f>
        <v/>
      </c>
      <c r="G287">
        <f t="shared" si="29"/>
        <v>59565.578404401705</v>
      </c>
      <c r="H287">
        <f t="shared" si="26"/>
        <v>2.2906127750002558</v>
      </c>
      <c r="I287">
        <f t="shared" si="30"/>
        <v>2.2906127750002558</v>
      </c>
      <c r="J287">
        <f t="shared" si="27"/>
        <v>2.2906127750002558</v>
      </c>
      <c r="K287">
        <f t="shared" si="28"/>
        <v>59565.578404401705</v>
      </c>
    </row>
    <row r="288" spans="1:11">
      <c r="A288" s="6">
        <f>ΤΟΜΗ_1!A288</f>
        <v>55979.480802700004</v>
      </c>
      <c r="B288" s="6">
        <f>ΤΟΜΗ_1!B288</f>
        <v>243.021048428</v>
      </c>
      <c r="C288" s="6">
        <f>ΤΟΜΗ_1!C288</f>
        <v>0</v>
      </c>
      <c r="D288" s="6">
        <f>ΤΟΜΗ_1!D288</f>
        <v>0</v>
      </c>
      <c r="E288" t="str">
        <f>ΤΟΜΗ_1!E288</f>
        <v/>
      </c>
      <c r="F288" t="str">
        <f>ΤΟΜΗ_1!F288</f>
        <v/>
      </c>
      <c r="G288">
        <f t="shared" si="29"/>
        <v>59565.578404401705</v>
      </c>
      <c r="H288">
        <f t="shared" si="26"/>
        <v>2.2906127750002558</v>
      </c>
      <c r="I288">
        <f t="shared" si="30"/>
        <v>2.2906127750002558</v>
      </c>
      <c r="J288">
        <f t="shared" si="27"/>
        <v>2.2906127750002558</v>
      </c>
      <c r="K288">
        <f t="shared" si="28"/>
        <v>59565.578404401705</v>
      </c>
    </row>
    <row r="289" spans="1:11">
      <c r="A289" s="6">
        <f>ΤΟΜΗ_1!A289</f>
        <v>56010.836952500002</v>
      </c>
      <c r="B289" s="6">
        <f>ΤΟΜΗ_1!B289</f>
        <v>246.41019792500001</v>
      </c>
      <c r="C289" s="6">
        <f>ΤΟΜΗ_1!C289</f>
        <v>0</v>
      </c>
      <c r="D289" s="6">
        <f>ΤΟΜΗ_1!D289</f>
        <v>0</v>
      </c>
      <c r="E289" t="str">
        <f>ΤΟΜΗ_1!E289</f>
        <v/>
      </c>
      <c r="F289" t="str">
        <f>ΤΟΜΗ_1!F289</f>
        <v/>
      </c>
      <c r="G289">
        <f t="shared" si="29"/>
        <v>59565.578404401705</v>
      </c>
      <c r="H289">
        <f t="shared" si="26"/>
        <v>2.2906127750002558</v>
      </c>
      <c r="I289">
        <f t="shared" si="30"/>
        <v>2.2906127750002558</v>
      </c>
      <c r="J289">
        <f t="shared" si="27"/>
        <v>2.2906127750002558</v>
      </c>
      <c r="K289">
        <f t="shared" si="28"/>
        <v>59565.578404401705</v>
      </c>
    </row>
    <row r="290" spans="1:11">
      <c r="A290" s="6">
        <f>ΤΟΜΗ_1!A290</f>
        <v>56274.981157900002</v>
      </c>
      <c r="B290" s="6">
        <f>ΤΟΜΗ_1!B290</f>
        <v>255.28574441200001</v>
      </c>
      <c r="C290" s="6">
        <f>ΤΟΜΗ_1!C290</f>
        <v>0</v>
      </c>
      <c r="D290" s="6">
        <f>ΤΟΜΗ_1!D290</f>
        <v>0</v>
      </c>
      <c r="E290" t="str">
        <f>ΤΟΜΗ_1!E290</f>
        <v/>
      </c>
      <c r="F290" t="str">
        <f>ΤΟΜΗ_1!F290</f>
        <v/>
      </c>
      <c r="G290">
        <f t="shared" si="29"/>
        <v>59565.578404401705</v>
      </c>
      <c r="H290">
        <f t="shared" si="26"/>
        <v>2.2906127750002558</v>
      </c>
      <c r="I290">
        <f t="shared" si="30"/>
        <v>2.2906127750002558</v>
      </c>
      <c r="J290">
        <f t="shared" si="27"/>
        <v>2.2906127750002558</v>
      </c>
      <c r="K290">
        <f t="shared" si="28"/>
        <v>59565.578404401705</v>
      </c>
    </row>
    <row r="291" spans="1:11">
      <c r="A291" s="6">
        <f>ΤΟΜΗ_1!A291</f>
        <v>56539.125363400002</v>
      </c>
      <c r="B291" s="6">
        <f>ΤΟΜΗ_1!B291</f>
        <v>287.41389180499999</v>
      </c>
      <c r="C291" s="6">
        <f>ΤΟΜΗ_1!C291</f>
        <v>0</v>
      </c>
      <c r="D291" s="6">
        <f>ΤΟΜΗ_1!D291</f>
        <v>0</v>
      </c>
      <c r="E291" t="str">
        <f>ΤΟΜΗ_1!E291</f>
        <v/>
      </c>
      <c r="F291" t="str">
        <f>ΤΟΜΗ_1!F291</f>
        <v/>
      </c>
      <c r="G291">
        <f t="shared" si="29"/>
        <v>59565.578404401705</v>
      </c>
      <c r="H291">
        <f t="shared" si="26"/>
        <v>2.2906127750002558</v>
      </c>
      <c r="I291">
        <f t="shared" si="30"/>
        <v>2.2906127750002558</v>
      </c>
      <c r="J291">
        <f t="shared" si="27"/>
        <v>2.2906127750002558</v>
      </c>
      <c r="K291">
        <f t="shared" si="28"/>
        <v>59565.578404401705</v>
      </c>
    </row>
    <row r="292" spans="1:11">
      <c r="A292" s="6">
        <f>ΤΟΜΗ_1!A292</f>
        <v>56753.852276799997</v>
      </c>
      <c r="B292" s="6">
        <f>ΤΟΜΗ_1!B292</f>
        <v>293.31081861299998</v>
      </c>
      <c r="C292" s="6">
        <f>ΤΟΜΗ_1!C292</f>
        <v>0</v>
      </c>
      <c r="D292" s="6">
        <f>ΤΟΜΗ_1!D292</f>
        <v>0</v>
      </c>
      <c r="E292" t="str">
        <f>ΤΟΜΗ_1!E292</f>
        <v/>
      </c>
      <c r="F292" t="str">
        <f>ΤΟΜΗ_1!F292</f>
        <v/>
      </c>
      <c r="G292">
        <f t="shared" si="29"/>
        <v>59565.578404401705</v>
      </c>
      <c r="H292">
        <f t="shared" si="26"/>
        <v>2.2906127750002558</v>
      </c>
      <c r="I292">
        <f t="shared" si="30"/>
        <v>2.2906127750002558</v>
      </c>
      <c r="J292">
        <f t="shared" si="27"/>
        <v>2.2906127750002558</v>
      </c>
      <c r="K292">
        <f t="shared" si="28"/>
        <v>59565.578404401705</v>
      </c>
    </row>
    <row r="293" spans="1:11">
      <c r="A293" s="6">
        <f>ΤΟΜΗ_1!A293</f>
        <v>56803.269568800002</v>
      </c>
      <c r="B293" s="6">
        <f>ΤΟΜΗ_1!B293</f>
        <v>295.16965986500003</v>
      </c>
      <c r="C293" s="6">
        <f>ΤΟΜΗ_1!C293</f>
        <v>0</v>
      </c>
      <c r="D293" s="6">
        <f>ΤΟΜΗ_1!D293</f>
        <v>0</v>
      </c>
      <c r="E293" t="str">
        <f>ΤΟΜΗ_1!E293</f>
        <v/>
      </c>
      <c r="F293" t="str">
        <f>ΤΟΜΗ_1!F293</f>
        <v/>
      </c>
      <c r="G293">
        <f t="shared" si="29"/>
        <v>59565.578404401705</v>
      </c>
      <c r="H293">
        <f t="shared" si="26"/>
        <v>2.2906127750002558</v>
      </c>
      <c r="I293">
        <f t="shared" si="30"/>
        <v>2.2906127750002558</v>
      </c>
      <c r="J293">
        <f t="shared" si="27"/>
        <v>2.2906127750002558</v>
      </c>
      <c r="K293">
        <f t="shared" si="28"/>
        <v>59565.578404401705</v>
      </c>
    </row>
    <row r="294" spans="1:11">
      <c r="A294" s="6">
        <f>ΤΟΜΗ_1!A294</f>
        <v>57067.413774200002</v>
      </c>
      <c r="B294" s="6">
        <f>ΤΟΜΗ_1!B294</f>
        <v>314.016907678</v>
      </c>
      <c r="C294" s="6">
        <f>ΤΟΜΗ_1!C294</f>
        <v>0</v>
      </c>
      <c r="D294" s="6">
        <f>ΤΟΜΗ_1!D294</f>
        <v>0</v>
      </c>
      <c r="E294" t="str">
        <f>ΤΟΜΗ_1!E294</f>
        <v/>
      </c>
      <c r="F294" t="str">
        <f>ΤΟΜΗ_1!F294</f>
        <v/>
      </c>
      <c r="G294">
        <f t="shared" si="29"/>
        <v>59565.578404401705</v>
      </c>
      <c r="H294">
        <f t="shared" si="26"/>
        <v>2.2906127750002558</v>
      </c>
      <c r="I294">
        <f t="shared" si="30"/>
        <v>2.2906127750002558</v>
      </c>
      <c r="J294">
        <f t="shared" si="27"/>
        <v>2.2906127750002558</v>
      </c>
      <c r="K294">
        <f t="shared" si="28"/>
        <v>59565.578404401705</v>
      </c>
    </row>
    <row r="295" spans="1:11">
      <c r="A295" s="6">
        <f>ΤΟΜΗ_1!A295</f>
        <v>57331.557979600002</v>
      </c>
      <c r="B295" s="6">
        <f>ΤΟΜΗ_1!B295</f>
        <v>329.42658730099998</v>
      </c>
      <c r="C295" s="6">
        <f>ΤΟΜΗ_1!C295</f>
        <v>0</v>
      </c>
      <c r="D295" s="6">
        <f>ΤΟΜΗ_1!D295</f>
        <v>0</v>
      </c>
      <c r="E295" t="str">
        <f>ΤΟΜΗ_1!E295</f>
        <v/>
      </c>
      <c r="F295" t="str">
        <f>ΤΟΜΗ_1!F295</f>
        <v/>
      </c>
      <c r="G295">
        <f t="shared" si="29"/>
        <v>59565.578404401705</v>
      </c>
      <c r="H295">
        <f t="shared" si="26"/>
        <v>2.2906127750002558</v>
      </c>
      <c r="I295">
        <f t="shared" si="30"/>
        <v>2.2906127750002558</v>
      </c>
      <c r="J295">
        <f t="shared" si="27"/>
        <v>2.2906127750002558</v>
      </c>
      <c r="K295">
        <f t="shared" si="28"/>
        <v>59565.578404401705</v>
      </c>
    </row>
    <row r="296" spans="1:11">
      <c r="A296" s="6">
        <f>ΤΟΜΗ_1!A296</f>
        <v>57528.223750800003</v>
      </c>
      <c r="B296" s="6">
        <f>ΤΟΜΗ_1!B296</f>
        <v>340.22729059599999</v>
      </c>
      <c r="C296" s="6">
        <f>ΤΟΜΗ_1!C296</f>
        <v>0</v>
      </c>
      <c r="D296" s="6">
        <f>ΤΟΜΗ_1!D296</f>
        <v>0</v>
      </c>
      <c r="E296" t="str">
        <f>ΤΟΜΗ_1!E296</f>
        <v/>
      </c>
      <c r="F296" t="str">
        <f>ΤΟΜΗ_1!F296</f>
        <v/>
      </c>
      <c r="G296">
        <f t="shared" si="29"/>
        <v>59565.578404401705</v>
      </c>
      <c r="H296">
        <f t="shared" si="26"/>
        <v>2.2906127750002558</v>
      </c>
      <c r="I296">
        <f t="shared" si="30"/>
        <v>2.2906127750002558</v>
      </c>
      <c r="J296">
        <f t="shared" si="27"/>
        <v>2.2906127750002558</v>
      </c>
      <c r="K296">
        <f t="shared" si="28"/>
        <v>59565.578404401705</v>
      </c>
    </row>
    <row r="297" spans="1:11">
      <c r="A297" s="6">
        <f>ΤΟΜΗ_1!A297</f>
        <v>57595.702185100003</v>
      </c>
      <c r="B297" s="6">
        <f>ΤΟΜΗ_1!B297</f>
        <v>346.68492614299998</v>
      </c>
      <c r="C297" s="6">
        <f>ΤΟΜΗ_1!C297</f>
        <v>0</v>
      </c>
      <c r="D297" s="6">
        <f>ΤΟΜΗ_1!D297</f>
        <v>0</v>
      </c>
      <c r="E297" t="str">
        <f>ΤΟΜΗ_1!E297</f>
        <v/>
      </c>
      <c r="F297" t="str">
        <f>ΤΟΜΗ_1!F297</f>
        <v/>
      </c>
      <c r="G297">
        <f t="shared" si="29"/>
        <v>59565.578404401705</v>
      </c>
      <c r="H297">
        <f t="shared" si="26"/>
        <v>2.2906127750002558</v>
      </c>
      <c r="I297">
        <f t="shared" si="30"/>
        <v>2.2906127750002558</v>
      </c>
      <c r="J297">
        <f t="shared" si="27"/>
        <v>2.2906127750002558</v>
      </c>
      <c r="K297">
        <f t="shared" si="28"/>
        <v>59565.578404401705</v>
      </c>
    </row>
    <row r="298" spans="1:11">
      <c r="A298" s="6">
        <f>ΤΟΜΗ_1!A298</f>
        <v>57859.846390500003</v>
      </c>
      <c r="B298" s="6">
        <f>ΤΟΜΗ_1!B298</f>
        <v>376.05536572699998</v>
      </c>
      <c r="C298" s="6">
        <f>ΤΟΜΗ_1!C298</f>
        <v>0</v>
      </c>
      <c r="D298" s="6">
        <f>ΤΟΜΗ_1!D298</f>
        <v>0</v>
      </c>
      <c r="E298" t="str">
        <f>ΤΟΜΗ_1!E298</f>
        <v/>
      </c>
      <c r="F298" t="str">
        <f>ΤΟΜΗ_1!F298</f>
        <v/>
      </c>
      <c r="G298">
        <f t="shared" si="29"/>
        <v>59565.578404401705</v>
      </c>
      <c r="H298">
        <f t="shared" si="26"/>
        <v>2.2906127750002558</v>
      </c>
      <c r="I298">
        <f t="shared" si="30"/>
        <v>2.2906127750002558</v>
      </c>
      <c r="J298">
        <f t="shared" si="27"/>
        <v>2.2906127750002558</v>
      </c>
      <c r="K298">
        <f t="shared" si="28"/>
        <v>59565.578404401705</v>
      </c>
    </row>
    <row r="299" spans="1:11">
      <c r="A299" s="6">
        <f>ΤΟΜΗ_1!A299</f>
        <v>58123.990595900003</v>
      </c>
      <c r="B299" s="6">
        <f>ΤΟΜΗ_1!B299</f>
        <v>407.13763977799999</v>
      </c>
      <c r="C299" s="6">
        <f>ΤΟΜΗ_1!C299</f>
        <v>0</v>
      </c>
      <c r="D299" s="6">
        <f>ΤΟΜΗ_1!D299</f>
        <v>0</v>
      </c>
      <c r="E299" t="str">
        <f>ΤΟΜΗ_1!E299</f>
        <v/>
      </c>
      <c r="F299" t="str">
        <f>ΤΟΜΗ_1!F299</f>
        <v/>
      </c>
      <c r="G299">
        <f t="shared" si="29"/>
        <v>59565.578404401705</v>
      </c>
      <c r="H299">
        <f t="shared" si="26"/>
        <v>2.2906127750002558</v>
      </c>
      <c r="I299">
        <f t="shared" si="30"/>
        <v>2.2906127750002558</v>
      </c>
      <c r="J299">
        <f t="shared" si="27"/>
        <v>2.2906127750002558</v>
      </c>
      <c r="K299">
        <f t="shared" si="28"/>
        <v>59565.578404401705</v>
      </c>
    </row>
    <row r="300" spans="1:11">
      <c r="A300" s="6">
        <f>ΤΟΜΗ_1!A300</f>
        <v>58302.595224800003</v>
      </c>
      <c r="B300" s="6">
        <f>ΤΟΜΗ_1!B300</f>
        <v>417.77138271199999</v>
      </c>
      <c r="C300" s="6">
        <f>ΤΟΜΗ_1!C300</f>
        <v>0</v>
      </c>
      <c r="D300" s="6">
        <f>ΤΟΜΗ_1!D300</f>
        <v>0</v>
      </c>
      <c r="E300" t="str">
        <f>ΤΟΜΗ_1!E300</f>
        <v/>
      </c>
      <c r="F300" t="str">
        <f>ΤΟΜΗ_1!F300</f>
        <v/>
      </c>
      <c r="G300">
        <f t="shared" si="29"/>
        <v>59565.578404401705</v>
      </c>
      <c r="H300">
        <f t="shared" si="26"/>
        <v>2.2906127750002558</v>
      </c>
      <c r="I300">
        <f t="shared" si="30"/>
        <v>2.2906127750002558</v>
      </c>
      <c r="J300">
        <f t="shared" si="27"/>
        <v>2.2906127750002558</v>
      </c>
      <c r="K300">
        <f t="shared" si="28"/>
        <v>59565.578404401705</v>
      </c>
    </row>
    <row r="301" spans="1:11">
      <c r="A301" s="6">
        <f>ΤΟΜΗ_1!A301</f>
        <v>58388.134801300002</v>
      </c>
      <c r="B301" s="6">
        <f>ΤΟΜΗ_1!B301</f>
        <v>429.10540136200001</v>
      </c>
      <c r="C301" s="6">
        <f>ΤΟΜΗ_1!C301</f>
        <v>0</v>
      </c>
      <c r="D301" s="6">
        <f>ΤΟΜΗ_1!D301</f>
        <v>0</v>
      </c>
      <c r="E301" t="str">
        <f>ΤΟΜΗ_1!E301</f>
        <v/>
      </c>
      <c r="F301" t="str">
        <f>ΤΟΜΗ_1!F301</f>
        <v/>
      </c>
      <c r="G301">
        <f t="shared" si="29"/>
        <v>59565.578404401705</v>
      </c>
      <c r="H301">
        <f t="shared" si="26"/>
        <v>2.2906127750002558</v>
      </c>
      <c r="I301">
        <f t="shared" si="30"/>
        <v>2.2906127750002558</v>
      </c>
      <c r="J301">
        <f t="shared" si="27"/>
        <v>2.2906127750002558</v>
      </c>
      <c r="K301">
        <f t="shared" si="28"/>
        <v>59565.578404401705</v>
      </c>
    </row>
    <row r="302" spans="1:11">
      <c r="A302" s="6">
        <f>ΤΟΜΗ_1!A302</f>
        <v>58652.279006800003</v>
      </c>
      <c r="B302" s="6">
        <f>ΤΟΜΗ_1!B302</f>
        <v>477.55585390300001</v>
      </c>
      <c r="C302" s="6">
        <f>ΤΟΜΗ_1!C302</f>
        <v>0</v>
      </c>
      <c r="D302" s="6">
        <f>ΤΟΜΗ_1!D302</f>
        <v>0</v>
      </c>
      <c r="E302" t="str">
        <f>ΤΟΜΗ_1!E302</f>
        <v/>
      </c>
      <c r="F302" t="str">
        <f>ΤΟΜΗ_1!F302</f>
        <v/>
      </c>
      <c r="G302">
        <f t="shared" si="29"/>
        <v>59565.578404401705</v>
      </c>
      <c r="H302">
        <f t="shared" si="26"/>
        <v>2.2906127750002558</v>
      </c>
      <c r="I302">
        <f t="shared" si="30"/>
        <v>2.2906127750002558</v>
      </c>
      <c r="J302">
        <f t="shared" si="27"/>
        <v>2.2906127750002558</v>
      </c>
      <c r="K302">
        <f t="shared" si="28"/>
        <v>59565.578404401705</v>
      </c>
    </row>
    <row r="303" spans="1:11">
      <c r="A303" s="6">
        <f>ΤΟΜΗ_1!A303</f>
        <v>58916.423212200003</v>
      </c>
      <c r="B303" s="6">
        <f>ΤΟΜΗ_1!B303</f>
        <v>501.98855101999999</v>
      </c>
      <c r="C303" s="6">
        <f>ΤΟΜΗ_1!C303</f>
        <v>0</v>
      </c>
      <c r="D303" s="6">
        <f>ΤΟΜΗ_1!D303</f>
        <v>0</v>
      </c>
      <c r="E303" t="str">
        <f>ΤΟΜΗ_1!E303</f>
        <v/>
      </c>
      <c r="F303" t="str">
        <f>ΤΟΜΗ_1!F303</f>
        <v/>
      </c>
      <c r="G303">
        <f t="shared" si="29"/>
        <v>59565.578404401705</v>
      </c>
      <c r="H303">
        <f t="shared" si="26"/>
        <v>2.2906127750002558</v>
      </c>
      <c r="I303">
        <f t="shared" si="30"/>
        <v>2.2906127750002558</v>
      </c>
      <c r="J303">
        <f t="shared" si="27"/>
        <v>2.2906127750002558</v>
      </c>
      <c r="K303">
        <f t="shared" si="28"/>
        <v>59565.578404401705</v>
      </c>
    </row>
    <row r="304" spans="1:11">
      <c r="A304" s="6">
        <f>ΤΟΜΗ_1!A304</f>
        <v>59076.966698800003</v>
      </c>
      <c r="B304" s="6">
        <f>ΤΟΜΗ_1!B304</f>
        <v>513.16733427999998</v>
      </c>
      <c r="C304" s="6">
        <f>ΤΟΜΗ_1!C304</f>
        <v>0</v>
      </c>
      <c r="D304" s="6">
        <f>ΤΟΜΗ_1!D304</f>
        <v>0</v>
      </c>
      <c r="E304" t="str">
        <f>ΤΟΜΗ_1!E304</f>
        <v/>
      </c>
      <c r="F304" t="str">
        <f>ΤΟΜΗ_1!F304</f>
        <v/>
      </c>
      <c r="G304">
        <f t="shared" si="29"/>
        <v>59565.578404401705</v>
      </c>
      <c r="H304">
        <f t="shared" si="26"/>
        <v>2.2906127750002558</v>
      </c>
      <c r="I304">
        <f t="shared" si="30"/>
        <v>2.2906127750002558</v>
      </c>
      <c r="J304">
        <f t="shared" si="27"/>
        <v>2.2906127750002558</v>
      </c>
      <c r="K304">
        <f t="shared" si="28"/>
        <v>59565.578404401705</v>
      </c>
    </row>
    <row r="305" spans="1:11">
      <c r="A305" s="6">
        <f>ΤΟΜΗ_1!A305</f>
        <v>59180.567417600003</v>
      </c>
      <c r="B305" s="6">
        <f>ΤΟΜΗ_1!B305</f>
        <v>518.55294557699995</v>
      </c>
      <c r="C305" s="6">
        <f>ΤΟΜΗ_1!C305</f>
        <v>0</v>
      </c>
      <c r="D305" s="6">
        <f>ΤΟΜΗ_1!D305</f>
        <v>0</v>
      </c>
      <c r="E305" t="str">
        <f>ΤΟΜΗ_1!E305</f>
        <v/>
      </c>
      <c r="F305" t="str">
        <f>ΤΟΜΗ_1!F305</f>
        <v/>
      </c>
      <c r="G305">
        <f t="shared" si="29"/>
        <v>59565.578404401705</v>
      </c>
      <c r="H305">
        <f t="shared" si="26"/>
        <v>2.2906127750002558</v>
      </c>
      <c r="I305">
        <f t="shared" si="30"/>
        <v>2.2906127750002558</v>
      </c>
      <c r="J305">
        <f t="shared" si="27"/>
        <v>2.2906127750002558</v>
      </c>
      <c r="K305">
        <f t="shared" si="28"/>
        <v>59565.578404401705</v>
      </c>
    </row>
    <row r="306" spans="1:11">
      <c r="A306" s="6">
        <f>ΤΟΜΗ_1!A306</f>
        <v>59444.711623000003</v>
      </c>
      <c r="B306" s="6">
        <f>ΤΟΜΗ_1!B306</f>
        <v>534.74633916400001</v>
      </c>
      <c r="C306" s="6">
        <f>ΤΟΜΗ_1!C306</f>
        <v>0</v>
      </c>
      <c r="D306" s="6">
        <f>ΤΟΜΗ_1!D306</f>
        <v>0</v>
      </c>
      <c r="E306" t="str">
        <f>ΤΟΜΗ_1!E306</f>
        <v/>
      </c>
      <c r="F306" t="str">
        <f>ΤΟΜΗ_1!F306</f>
        <v/>
      </c>
      <c r="G306">
        <f t="shared" si="29"/>
        <v>59565.578404401705</v>
      </c>
      <c r="H306">
        <f t="shared" si="26"/>
        <v>2.2906127750002558</v>
      </c>
      <c r="I306">
        <f t="shared" si="30"/>
        <v>2.2906127750002558</v>
      </c>
      <c r="J306">
        <f t="shared" si="27"/>
        <v>2.2906127750002558</v>
      </c>
      <c r="K306">
        <f t="shared" si="28"/>
        <v>59565.578404401705</v>
      </c>
    </row>
    <row r="307" spans="1:11">
      <c r="A307" s="6">
        <f>ΤΟΜΗ_1!A307</f>
        <v>59708.855828500004</v>
      </c>
      <c r="B307" s="6">
        <f>ΤΟΜΗ_1!B307</f>
        <v>577.39296760599996</v>
      </c>
      <c r="C307" s="6">
        <f>ΤΟΜΗ_1!C307</f>
        <v>0</v>
      </c>
      <c r="D307" s="6">
        <f>ΤΟΜΗ_1!D307</f>
        <v>0</v>
      </c>
      <c r="E307" t="str">
        <f>ΤΟΜΗ_1!E307</f>
        <v/>
      </c>
      <c r="F307" t="str">
        <f>ΤΟΜΗ_1!F307</f>
        <v/>
      </c>
      <c r="G307">
        <f t="shared" si="29"/>
        <v>59565.578404401705</v>
      </c>
      <c r="H307">
        <f t="shared" si="26"/>
        <v>2.2906127750002558</v>
      </c>
      <c r="I307">
        <f t="shared" si="30"/>
        <v>2.2906127750002558</v>
      </c>
      <c r="J307">
        <f t="shared" si="27"/>
        <v>2.2906127750002558</v>
      </c>
      <c r="K307">
        <f t="shared" si="28"/>
        <v>59565.578404401705</v>
      </c>
    </row>
    <row r="308" spans="1:11">
      <c r="A308" s="6">
        <f>ΤΟΜΗ_1!A308</f>
        <v>59851.338172900003</v>
      </c>
      <c r="B308" s="6">
        <f>ΤΟΜΗ_1!B308</f>
        <v>596.32692212200004</v>
      </c>
      <c r="C308" s="6">
        <f>ΤΟΜΗ_1!C308</f>
        <v>0</v>
      </c>
      <c r="D308" s="6">
        <f>ΤΟΜΗ_1!D308</f>
        <v>0</v>
      </c>
      <c r="E308" t="str">
        <f>ΤΟΜΗ_1!E308</f>
        <v/>
      </c>
      <c r="F308" t="str">
        <f>ΤΟΜΗ_1!F308</f>
        <v/>
      </c>
      <c r="G308">
        <f t="shared" si="29"/>
        <v>59565.578404401705</v>
      </c>
      <c r="H308">
        <f t="shared" si="26"/>
        <v>2.2906127750002558</v>
      </c>
      <c r="I308">
        <f t="shared" si="30"/>
        <v>2.2906127750002558</v>
      </c>
      <c r="J308">
        <f t="shared" si="27"/>
        <v>2.2906127750002558</v>
      </c>
      <c r="K308">
        <f t="shared" si="28"/>
        <v>59565.578404401705</v>
      </c>
    </row>
    <row r="309" spans="1:11">
      <c r="A309" s="6">
        <f>ΤΟΜΗ_1!A309</f>
        <v>59973.000033900003</v>
      </c>
      <c r="B309" s="6">
        <f>ΤΟΜΗ_1!B309</f>
        <v>611.72003595700005</v>
      </c>
      <c r="C309" s="6">
        <f>ΤΟΜΗ_1!C309</f>
        <v>0</v>
      </c>
      <c r="D309" s="6">
        <f>ΤΟΜΗ_1!D309</f>
        <v>0</v>
      </c>
      <c r="E309" t="str">
        <f>ΤΟΜΗ_1!E309</f>
        <v/>
      </c>
      <c r="F309" t="str">
        <f>ΤΟΜΗ_1!F309</f>
        <v/>
      </c>
      <c r="G309">
        <f t="shared" si="29"/>
        <v>59565.578404401705</v>
      </c>
      <c r="H309">
        <f t="shared" si="26"/>
        <v>2.2906127750002558</v>
      </c>
      <c r="I309">
        <f t="shared" si="30"/>
        <v>2.2906127750002558</v>
      </c>
      <c r="J309">
        <f t="shared" si="27"/>
        <v>2.2906127750002558</v>
      </c>
      <c r="K309">
        <f t="shared" si="28"/>
        <v>59565.578404401705</v>
      </c>
    </row>
    <row r="310" spans="1:11">
      <c r="A310" s="6">
        <f>ΤΟΜΗ_1!A310</f>
        <v>60237.144239300003</v>
      </c>
      <c r="B310" s="6">
        <f>ΤΟΜΗ_1!B310</f>
        <v>640.96712860399998</v>
      </c>
      <c r="C310" s="6">
        <f>ΤΟΜΗ_1!C310</f>
        <v>0</v>
      </c>
      <c r="D310" s="6">
        <f>ΤΟΜΗ_1!D310</f>
        <v>0</v>
      </c>
      <c r="E310" t="str">
        <f>ΤΟΜΗ_1!E310</f>
        <v/>
      </c>
      <c r="F310" t="str">
        <f>ΤΟΜΗ_1!F310</f>
        <v/>
      </c>
      <c r="G310">
        <f t="shared" si="29"/>
        <v>59565.578404401705</v>
      </c>
      <c r="H310">
        <f t="shared" si="26"/>
        <v>2.2906127750002558</v>
      </c>
      <c r="I310">
        <f t="shared" si="30"/>
        <v>2.2906127750002558</v>
      </c>
      <c r="J310">
        <f t="shared" si="27"/>
        <v>2.2906127750002558</v>
      </c>
      <c r="K310">
        <f t="shared" si="28"/>
        <v>59565.578404401705</v>
      </c>
    </row>
    <row r="311" spans="1:11">
      <c r="A311" s="6">
        <f>ΤΟΜΗ_1!A311</f>
        <v>60501.288444700003</v>
      </c>
      <c r="B311" s="6">
        <f>ΤΟΜΗ_1!B311</f>
        <v>674.06014253299998</v>
      </c>
      <c r="C311" s="6">
        <f>ΤΟΜΗ_1!C311</f>
        <v>0</v>
      </c>
      <c r="D311" s="6">
        <f>ΤΟΜΗ_1!D311</f>
        <v>0</v>
      </c>
      <c r="E311" t="str">
        <f>ΤΟΜΗ_1!E311</f>
        <v/>
      </c>
      <c r="F311" t="str">
        <f>ΤΟΜΗ_1!F311</f>
        <v/>
      </c>
      <c r="G311">
        <f t="shared" si="29"/>
        <v>59565.578404401705</v>
      </c>
      <c r="H311">
        <f t="shared" si="26"/>
        <v>2.2906127750002558</v>
      </c>
      <c r="I311">
        <f t="shared" si="30"/>
        <v>2.2906127750002558</v>
      </c>
      <c r="J311">
        <f t="shared" si="27"/>
        <v>2.2906127750002558</v>
      </c>
      <c r="K311">
        <f t="shared" si="28"/>
        <v>59565.578404401705</v>
      </c>
    </row>
    <row r="312" spans="1:11">
      <c r="A312" s="6">
        <f>ΤΟΜΗ_1!A312</f>
        <v>60625.709646900003</v>
      </c>
      <c r="B312" s="6">
        <f>ΤΟΜΗ_1!B312</f>
        <v>675.73035897399996</v>
      </c>
      <c r="C312" s="6">
        <f>ΤΟΜΗ_1!C312</f>
        <v>0</v>
      </c>
      <c r="D312" s="6">
        <f>ΤΟΜΗ_1!D312</f>
        <v>0</v>
      </c>
      <c r="E312" t="str">
        <f>ΤΟΜΗ_1!E312</f>
        <v/>
      </c>
      <c r="F312" t="str">
        <f>ΤΟΜΗ_1!F312</f>
        <v/>
      </c>
      <c r="G312">
        <f t="shared" si="29"/>
        <v>59565.578404401705</v>
      </c>
      <c r="H312">
        <f t="shared" si="26"/>
        <v>2.2906127750002558</v>
      </c>
      <c r="I312">
        <f t="shared" si="30"/>
        <v>2.2906127750002558</v>
      </c>
      <c r="J312">
        <f t="shared" si="27"/>
        <v>2.2906127750002558</v>
      </c>
      <c r="K312">
        <f t="shared" si="28"/>
        <v>59565.578404401705</v>
      </c>
    </row>
    <row r="313" spans="1:11">
      <c r="A313" s="6">
        <f>ΤΟΜΗ_1!A313</f>
        <v>60765.432650199997</v>
      </c>
      <c r="B313" s="6">
        <f>ΤΟΜΗ_1!B313</f>
        <v>667.13810203800006</v>
      </c>
      <c r="C313" s="6">
        <f>ΤΟΜΗ_1!C313</f>
        <v>0</v>
      </c>
      <c r="D313" s="6">
        <f>ΤΟΜΗ_1!D313</f>
        <v>0</v>
      </c>
      <c r="E313" t="str">
        <f>ΤΟΜΗ_1!E313</f>
        <v/>
      </c>
      <c r="F313" t="str">
        <f>ΤΟΜΗ_1!F313</f>
        <v/>
      </c>
      <c r="G313">
        <f t="shared" si="29"/>
        <v>59565.578404401705</v>
      </c>
      <c r="H313">
        <f t="shared" si="26"/>
        <v>2.2906127750002558</v>
      </c>
      <c r="I313">
        <f t="shared" si="30"/>
        <v>2.2906127750002558</v>
      </c>
      <c r="J313">
        <f t="shared" si="27"/>
        <v>2.2906127750002558</v>
      </c>
      <c r="K313">
        <f t="shared" si="28"/>
        <v>59565.578404401705</v>
      </c>
    </row>
    <row r="314" spans="1:11">
      <c r="A314" s="6">
        <f>ΤΟΜΗ_1!A314</f>
        <v>61029.576855599997</v>
      </c>
      <c r="B314" s="6">
        <f>ΤΟΜΗ_1!B314</f>
        <v>678.04127437700004</v>
      </c>
      <c r="C314" s="6">
        <f>ΤΟΜΗ_1!C314</f>
        <v>0</v>
      </c>
      <c r="D314" s="6">
        <f>ΤΟΜΗ_1!D314</f>
        <v>0</v>
      </c>
      <c r="E314" t="str">
        <f>ΤΟΜΗ_1!E314</f>
        <v/>
      </c>
      <c r="F314" t="str">
        <f>ΤΟΜΗ_1!F314</f>
        <v/>
      </c>
      <c r="G314">
        <f t="shared" si="29"/>
        <v>59565.578404401705</v>
      </c>
      <c r="H314">
        <f t="shared" si="26"/>
        <v>2.2906127750002558</v>
      </c>
      <c r="I314">
        <f t="shared" si="30"/>
        <v>2.2906127750002558</v>
      </c>
      <c r="J314">
        <f t="shared" si="27"/>
        <v>2.2906127750002558</v>
      </c>
      <c r="K314">
        <f t="shared" si="28"/>
        <v>59565.578404401705</v>
      </c>
    </row>
    <row r="315" spans="1:11">
      <c r="A315" s="6">
        <f>ΤΟΜΗ_1!A315</f>
        <v>61293.721060999997</v>
      </c>
      <c r="B315" s="6">
        <f>ΤΟΜΗ_1!B315</f>
        <v>724.21676028499996</v>
      </c>
      <c r="C315" s="6">
        <f>ΤΟΜΗ_1!C315</f>
        <v>0</v>
      </c>
      <c r="D315" s="6">
        <f>ΤΟΜΗ_1!D315</f>
        <v>0</v>
      </c>
      <c r="E315" t="str">
        <f>ΤΟΜΗ_1!E315</f>
        <v/>
      </c>
      <c r="F315" t="str">
        <f>ΤΟΜΗ_1!F315</f>
        <v/>
      </c>
      <c r="G315">
        <f t="shared" si="29"/>
        <v>59565.578404401705</v>
      </c>
      <c r="H315">
        <f t="shared" si="26"/>
        <v>2.2906127750002558</v>
      </c>
      <c r="I315">
        <f t="shared" si="30"/>
        <v>2.2906127750002558</v>
      </c>
      <c r="J315">
        <f t="shared" si="27"/>
        <v>2.2906127750002558</v>
      </c>
      <c r="K315">
        <f t="shared" si="28"/>
        <v>59565.578404401705</v>
      </c>
    </row>
    <row r="316" spans="1:11">
      <c r="A316" s="6">
        <f>ΤΟΜΗ_1!A316</f>
        <v>61400.081120900002</v>
      </c>
      <c r="B316" s="6">
        <f>ΤΟΜΗ_1!B316</f>
        <v>721.76667141600001</v>
      </c>
      <c r="C316" s="6">
        <f>ΤΟΜΗ_1!C316</f>
        <v>0</v>
      </c>
      <c r="D316" s="6">
        <f>ΤΟΜΗ_1!D316</f>
        <v>0</v>
      </c>
      <c r="E316" t="str">
        <f>ΤΟΜΗ_1!E316</f>
        <v/>
      </c>
      <c r="F316" t="str">
        <f>ΤΟΜΗ_1!F316</f>
        <v/>
      </c>
      <c r="G316">
        <f t="shared" si="29"/>
        <v>59565.578404401705</v>
      </c>
      <c r="H316">
        <f t="shared" si="26"/>
        <v>2.2906127750002558</v>
      </c>
      <c r="I316">
        <f t="shared" si="30"/>
        <v>2.2906127750002558</v>
      </c>
      <c r="J316">
        <f t="shared" si="27"/>
        <v>2.2906127750002558</v>
      </c>
      <c r="K316">
        <f t="shared" si="28"/>
        <v>59565.578404401705</v>
      </c>
    </row>
    <row r="317" spans="1:11">
      <c r="A317" s="6">
        <f>ΤΟΜΗ_1!A317</f>
        <v>61557.865266399996</v>
      </c>
      <c r="B317" s="6">
        <f>ΤΟΜΗ_1!B317</f>
        <v>712.70571655200001</v>
      </c>
      <c r="C317" s="6">
        <f>ΤΟΜΗ_1!C317</f>
        <v>0</v>
      </c>
      <c r="D317" s="6">
        <f>ΤΟΜΗ_1!D317</f>
        <v>0</v>
      </c>
      <c r="E317" t="str">
        <f>ΤΟΜΗ_1!E317</f>
        <v/>
      </c>
      <c r="F317" t="str">
        <f>ΤΟΜΗ_1!F317</f>
        <v/>
      </c>
      <c r="G317">
        <f t="shared" si="29"/>
        <v>59565.578404401705</v>
      </c>
      <c r="H317">
        <f t="shared" si="26"/>
        <v>2.2906127750002558</v>
      </c>
      <c r="I317">
        <f t="shared" si="30"/>
        <v>2.2906127750002558</v>
      </c>
      <c r="J317">
        <f t="shared" si="27"/>
        <v>2.2906127750002558</v>
      </c>
      <c r="K317">
        <f t="shared" si="28"/>
        <v>59565.578404401705</v>
      </c>
    </row>
    <row r="318" spans="1:11">
      <c r="A318" s="6">
        <f>ΤΟΜΗ_1!A318</f>
        <v>61822.009471899997</v>
      </c>
      <c r="B318" s="6">
        <f>ΤΟΜΗ_1!B318</f>
        <v>694.71603595399995</v>
      </c>
      <c r="C318" s="6">
        <f>ΤΟΜΗ_1!C318</f>
        <v>0</v>
      </c>
      <c r="D318" s="6">
        <f>ΤΟΜΗ_1!D318</f>
        <v>0</v>
      </c>
      <c r="E318" t="str">
        <f>ΤΟΜΗ_1!E318</f>
        <v/>
      </c>
      <c r="F318" t="str">
        <f>ΤΟΜΗ_1!F318</f>
        <v/>
      </c>
      <c r="G318">
        <f t="shared" si="29"/>
        <v>59565.578404401705</v>
      </c>
      <c r="H318">
        <f t="shared" si="26"/>
        <v>2.2906127750002558</v>
      </c>
      <c r="I318">
        <f t="shared" si="30"/>
        <v>2.2906127750002558</v>
      </c>
      <c r="J318">
        <f t="shared" si="27"/>
        <v>2.2906127750002558</v>
      </c>
      <c r="K318">
        <f t="shared" si="28"/>
        <v>59565.578404401705</v>
      </c>
    </row>
    <row r="319" spans="1:11">
      <c r="A319" s="6">
        <f>ΤΟΜΗ_1!A319</f>
        <v>62086.153677299997</v>
      </c>
      <c r="B319" s="6">
        <f>ΤΟΜΗ_1!B319</f>
        <v>669.60349692</v>
      </c>
      <c r="C319" s="6">
        <f>ΤΟΜΗ_1!C319</f>
        <v>0</v>
      </c>
      <c r="D319" s="6">
        <f>ΤΟΜΗ_1!D319</f>
        <v>0</v>
      </c>
      <c r="E319" t="str">
        <f>ΤΟΜΗ_1!E319</f>
        <v/>
      </c>
      <c r="F319" t="str">
        <f>ΤΟΜΗ_1!F319</f>
        <v/>
      </c>
      <c r="G319">
        <f t="shared" si="29"/>
        <v>59565.578404401705</v>
      </c>
      <c r="H319">
        <f t="shared" si="26"/>
        <v>2.2906127750002558</v>
      </c>
      <c r="I319">
        <f t="shared" si="30"/>
        <v>2.2906127750002558</v>
      </c>
      <c r="J319">
        <f t="shared" si="27"/>
        <v>2.2906127750002558</v>
      </c>
      <c r="K319">
        <f t="shared" si="28"/>
        <v>59565.578404401705</v>
      </c>
    </row>
    <row r="320" spans="1:11">
      <c r="A320" s="6">
        <f>ΤΟΜΗ_1!A320</f>
        <v>62174.452594900002</v>
      </c>
      <c r="B320" s="6">
        <f>ΤΟΜΗ_1!B320</f>
        <v>669.77694301700001</v>
      </c>
      <c r="C320" s="6">
        <f>ΤΟΜΗ_1!C320</f>
        <v>0</v>
      </c>
      <c r="D320" s="6">
        <f>ΤΟΜΗ_1!D320</f>
        <v>0</v>
      </c>
      <c r="E320" t="str">
        <f>ΤΟΜΗ_1!E320</f>
        <v/>
      </c>
      <c r="F320" t="str">
        <f>ΤΟΜΗ_1!F320</f>
        <v/>
      </c>
      <c r="G320">
        <f t="shared" si="29"/>
        <v>59565.578404401705</v>
      </c>
      <c r="H320">
        <f t="shared" si="26"/>
        <v>2.2906127750002558</v>
      </c>
      <c r="I320">
        <f t="shared" si="30"/>
        <v>2.2906127750002558</v>
      </c>
      <c r="J320">
        <f t="shared" si="27"/>
        <v>2.2906127750002558</v>
      </c>
      <c r="K320">
        <f t="shared" si="28"/>
        <v>59565.578404401705</v>
      </c>
    </row>
    <row r="321" spans="1:11">
      <c r="A321" s="6">
        <f>ΤΟΜΗ_1!A321</f>
        <v>62350.297882699997</v>
      </c>
      <c r="B321" s="6">
        <f>ΤΟΜΗ_1!B321</f>
        <v>671.23142209000002</v>
      </c>
      <c r="C321" s="6">
        <f>ΤΟΜΗ_1!C321</f>
        <v>0</v>
      </c>
      <c r="D321" s="6">
        <f>ΤΟΜΗ_1!D321</f>
        <v>0</v>
      </c>
      <c r="E321" t="str">
        <f>ΤΟΜΗ_1!E321</f>
        <v/>
      </c>
      <c r="F321" t="str">
        <f>ΤΟΜΗ_1!F321</f>
        <v/>
      </c>
      <c r="G321">
        <f t="shared" si="29"/>
        <v>59565.578404401705</v>
      </c>
      <c r="H321">
        <f t="shared" si="26"/>
        <v>2.2906127750002558</v>
      </c>
      <c r="I321">
        <f t="shared" si="30"/>
        <v>2.2906127750002558</v>
      </c>
      <c r="J321">
        <f t="shared" si="27"/>
        <v>2.2906127750002558</v>
      </c>
      <c r="K321">
        <f t="shared" si="28"/>
        <v>59565.578404401705</v>
      </c>
    </row>
    <row r="322" spans="1:11">
      <c r="A322" s="6">
        <f>ΤΟΜΗ_1!A322</f>
        <v>62614.442088099997</v>
      </c>
      <c r="B322" s="6">
        <f>ΤΟΜΗ_1!B322</f>
        <v>712.14487625300001</v>
      </c>
      <c r="C322" s="6">
        <f>ΤΟΜΗ_1!C322</f>
        <v>0</v>
      </c>
      <c r="D322" s="6">
        <f>ΤΟΜΗ_1!D322</f>
        <v>0</v>
      </c>
      <c r="E322" t="str">
        <f>ΤΟΜΗ_1!E322</f>
        <v/>
      </c>
      <c r="F322" t="str">
        <f>ΤΟΜΗ_1!F322</f>
        <v/>
      </c>
      <c r="G322">
        <f t="shared" si="29"/>
        <v>59565.578404401705</v>
      </c>
      <c r="H322">
        <f t="shared" si="26"/>
        <v>2.2906127750002558</v>
      </c>
      <c r="I322">
        <f t="shared" si="30"/>
        <v>2.2906127750002558</v>
      </c>
      <c r="J322">
        <f t="shared" si="27"/>
        <v>2.2906127750002558</v>
      </c>
      <c r="K322">
        <f t="shared" si="28"/>
        <v>59565.578404401705</v>
      </c>
    </row>
    <row r="323" spans="1:11">
      <c r="A323" s="6">
        <f>ΤΟΜΗ_1!A323</f>
        <v>62878.586293599998</v>
      </c>
      <c r="B323" s="6">
        <f>ΤΟΜΗ_1!B323</f>
        <v>710.69359410200002</v>
      </c>
      <c r="C323" s="6">
        <f>ΤΟΜΗ_1!C323</f>
        <v>0</v>
      </c>
      <c r="D323" s="6">
        <f>ΤΟΜΗ_1!D323</f>
        <v>0</v>
      </c>
      <c r="E323" t="str">
        <f>ΤΟΜΗ_1!E323</f>
        <v/>
      </c>
      <c r="F323" t="str">
        <f>ΤΟΜΗ_1!F323</f>
        <v/>
      </c>
      <c r="G323">
        <f t="shared" si="29"/>
        <v>59565.578404401705</v>
      </c>
      <c r="H323">
        <f t="shared" ref="H323:H386" si="31">IF(C323&lt;&gt;"",IF(G323&gt;R$1,IF(G323&lt;$R$2,F323,H322),IF(C323=G323,F323,H324)),"")</f>
        <v>2.2906127750002558</v>
      </c>
      <c r="I323">
        <f t="shared" si="30"/>
        <v>2.2906127750002558</v>
      </c>
      <c r="J323">
        <f t="shared" si="27"/>
        <v>2.2906127750002558</v>
      </c>
      <c r="K323">
        <f t="shared" si="28"/>
        <v>59565.578404401705</v>
      </c>
    </row>
    <row r="324" spans="1:11">
      <c r="A324" s="6">
        <f>ΤΟΜΗ_1!A324</f>
        <v>62948.824068900001</v>
      </c>
      <c r="B324" s="6">
        <f>ΤΟΜΗ_1!B324</f>
        <v>705.09836182399999</v>
      </c>
      <c r="C324" s="6">
        <f>ΤΟΜΗ_1!C324</f>
        <v>0</v>
      </c>
      <c r="D324" s="6">
        <f>ΤΟΜΗ_1!D324</f>
        <v>0</v>
      </c>
      <c r="E324" t="str">
        <f>ΤΟΜΗ_1!E324</f>
        <v/>
      </c>
      <c r="F324" t="str">
        <f>ΤΟΜΗ_1!F324</f>
        <v/>
      </c>
      <c r="G324">
        <f t="shared" si="29"/>
        <v>59565.578404401705</v>
      </c>
      <c r="H324">
        <f t="shared" si="31"/>
        <v>2.2906127750002558</v>
      </c>
      <c r="I324">
        <f t="shared" si="30"/>
        <v>2.2906127750002558</v>
      </c>
      <c r="J324">
        <f t="shared" ref="J324:J387" si="32">H324</f>
        <v>2.2906127750002558</v>
      </c>
      <c r="K324">
        <f t="shared" ref="K324:K387" si="33">G324</f>
        <v>59565.578404401705</v>
      </c>
    </row>
    <row r="325" spans="1:11">
      <c r="A325" s="6">
        <f>ΤΟΜΗ_1!A325</f>
        <v>63142.730498999998</v>
      </c>
      <c r="B325" s="6">
        <f>ΤΟΜΗ_1!B325</f>
        <v>694.75953417400001</v>
      </c>
      <c r="C325" s="6">
        <f>ΤΟΜΗ_1!C325</f>
        <v>0</v>
      </c>
      <c r="D325" s="6">
        <f>ΤΟΜΗ_1!D325</f>
        <v>0</v>
      </c>
      <c r="E325" t="str">
        <f>ΤΟΜΗ_1!E325</f>
        <v/>
      </c>
      <c r="F325" t="str">
        <f>ΤΟΜΗ_1!F325</f>
        <v/>
      </c>
      <c r="G325">
        <f t="shared" si="29"/>
        <v>59565.578404401705</v>
      </c>
      <c r="H325">
        <f t="shared" si="31"/>
        <v>2.2906127750002558</v>
      </c>
      <c r="I325">
        <f t="shared" si="30"/>
        <v>2.2906127750002558</v>
      </c>
      <c r="J325">
        <f t="shared" si="32"/>
        <v>2.2906127750002558</v>
      </c>
      <c r="K325">
        <f t="shared" si="33"/>
        <v>59565.578404401705</v>
      </c>
    </row>
    <row r="326" spans="1:11">
      <c r="A326" s="6">
        <f>ΤΟΜΗ_1!A326</f>
        <v>63406.874704399997</v>
      </c>
      <c r="B326" s="6">
        <f>ΤΟΜΗ_1!B326</f>
        <v>692.09461807399998</v>
      </c>
      <c r="C326" s="6">
        <f>ΤΟΜΗ_1!C326</f>
        <v>0</v>
      </c>
      <c r="D326" s="6">
        <f>ΤΟΜΗ_1!D326</f>
        <v>0</v>
      </c>
      <c r="E326" t="str">
        <f>ΤΟΜΗ_1!E326</f>
        <v/>
      </c>
      <c r="F326" t="str">
        <f>ΤΟΜΗ_1!F326</f>
        <v/>
      </c>
      <c r="G326">
        <f t="shared" si="29"/>
        <v>59565.578404401705</v>
      </c>
      <c r="H326">
        <f t="shared" si="31"/>
        <v>2.2906127750002558</v>
      </c>
      <c r="I326">
        <f t="shared" si="30"/>
        <v>2.2906127750002558</v>
      </c>
      <c r="J326">
        <f t="shared" si="32"/>
        <v>2.2906127750002558</v>
      </c>
      <c r="K326">
        <f t="shared" si="33"/>
        <v>59565.578404401705</v>
      </c>
    </row>
    <row r="327" spans="1:11">
      <c r="A327" s="6">
        <f>ΤΟΜΗ_1!A327</f>
        <v>63671.018909799997</v>
      </c>
      <c r="B327" s="6">
        <f>ΤΟΜΗ_1!B327</f>
        <v>650.99422351700002</v>
      </c>
      <c r="C327" s="6">
        <f>ΤΟΜΗ_1!C327</f>
        <v>0</v>
      </c>
      <c r="D327" s="6">
        <f>ΤΟΜΗ_1!D327</f>
        <v>0</v>
      </c>
      <c r="E327" t="str">
        <f>ΤΟΜΗ_1!E327</f>
        <v/>
      </c>
      <c r="F327" t="str">
        <f>ΤΟΜΗ_1!F327</f>
        <v/>
      </c>
      <c r="G327">
        <f t="shared" si="29"/>
        <v>59565.578404401705</v>
      </c>
      <c r="H327">
        <f t="shared" si="31"/>
        <v>2.2906127750002558</v>
      </c>
      <c r="I327">
        <f t="shared" si="30"/>
        <v>2.2906127750002558</v>
      </c>
      <c r="J327">
        <f t="shared" si="32"/>
        <v>2.2906127750002558</v>
      </c>
      <c r="K327">
        <f t="shared" si="33"/>
        <v>59565.578404401705</v>
      </c>
    </row>
    <row r="328" spans="1:11">
      <c r="A328" s="6">
        <f>ΤΟΜΗ_1!A328</f>
        <v>63723.195543000002</v>
      </c>
      <c r="B328" s="6">
        <f>ΤΟΜΗ_1!B328</f>
        <v>642.10074074700003</v>
      </c>
      <c r="C328" s="6">
        <f>ΤΟΜΗ_1!C328</f>
        <v>0</v>
      </c>
      <c r="D328" s="6">
        <f>ΤΟΜΗ_1!D328</f>
        <v>0</v>
      </c>
      <c r="E328" t="str">
        <f>ΤΟΜΗ_1!E328</f>
        <v/>
      </c>
      <c r="F328" t="str">
        <f>ΤΟΜΗ_1!F328</f>
        <v/>
      </c>
      <c r="G328">
        <f t="shared" si="29"/>
        <v>59565.578404401705</v>
      </c>
      <c r="H328">
        <f t="shared" si="31"/>
        <v>2.2906127750002558</v>
      </c>
      <c r="I328">
        <f t="shared" si="30"/>
        <v>2.2906127750002558</v>
      </c>
      <c r="J328">
        <f t="shared" si="32"/>
        <v>2.2906127750002558</v>
      </c>
      <c r="K328">
        <f t="shared" si="33"/>
        <v>59565.578404401705</v>
      </c>
    </row>
    <row r="329" spans="1:11">
      <c r="A329" s="6">
        <f>ΤΟΜΗ_1!A329</f>
        <v>63935.163115299998</v>
      </c>
      <c r="B329" s="6">
        <f>ΤΟΜΗ_1!B329</f>
        <v>601.57516034800005</v>
      </c>
      <c r="C329" s="6">
        <f>ΤΟΜΗ_1!C329</f>
        <v>0</v>
      </c>
      <c r="D329" s="6">
        <f>ΤΟΜΗ_1!D329</f>
        <v>0</v>
      </c>
      <c r="E329" t="str">
        <f>ΤΟΜΗ_1!E329</f>
        <v/>
      </c>
      <c r="F329" t="str">
        <f>ΤΟΜΗ_1!F329</f>
        <v/>
      </c>
      <c r="G329">
        <f t="shared" si="29"/>
        <v>59565.578404401705</v>
      </c>
      <c r="H329">
        <f t="shared" si="31"/>
        <v>2.2906127750002558</v>
      </c>
      <c r="I329">
        <f t="shared" si="30"/>
        <v>2.2906127750002558</v>
      </c>
      <c r="J329">
        <f t="shared" si="32"/>
        <v>2.2906127750002558</v>
      </c>
      <c r="K329">
        <f t="shared" si="33"/>
        <v>59565.578404401705</v>
      </c>
    </row>
    <row r="330" spans="1:11">
      <c r="A330" s="6">
        <f>ΤΟΜΗ_1!A330</f>
        <v>64199.307320699998</v>
      </c>
      <c r="B330" s="6">
        <f>ΤΟΜΗ_1!B330</f>
        <v>556.25005312300004</v>
      </c>
      <c r="C330" s="6">
        <f>ΤΟΜΗ_1!C330</f>
        <v>0</v>
      </c>
      <c r="D330" s="6">
        <f>ΤΟΜΗ_1!D330</f>
        <v>0</v>
      </c>
      <c r="E330" t="str">
        <f>ΤΟΜΗ_1!E330</f>
        <v/>
      </c>
      <c r="F330" t="str">
        <f>ΤΟΜΗ_1!F330</f>
        <v/>
      </c>
      <c r="G330">
        <f t="shared" si="29"/>
        <v>59565.578404401705</v>
      </c>
      <c r="H330">
        <f t="shared" si="31"/>
        <v>2.2906127750002558</v>
      </c>
      <c r="I330">
        <f t="shared" si="30"/>
        <v>2.2906127750002558</v>
      </c>
      <c r="J330">
        <f t="shared" si="32"/>
        <v>2.2906127750002558</v>
      </c>
      <c r="K330">
        <f t="shared" si="33"/>
        <v>59565.578404401705</v>
      </c>
    </row>
    <row r="331" spans="1:11">
      <c r="A331" s="6">
        <f>ΤΟΜΗ_1!A331</f>
        <v>64463.451526099998</v>
      </c>
      <c r="B331" s="6">
        <f>ΤΟΜΗ_1!B331</f>
        <v>498.43075963400003</v>
      </c>
      <c r="C331" s="6">
        <f>ΤΟΜΗ_1!C331</f>
        <v>0</v>
      </c>
      <c r="D331" s="6">
        <f>ΤΟΜΗ_1!D331</f>
        <v>0</v>
      </c>
      <c r="E331" t="str">
        <f>ΤΟΜΗ_1!E331</f>
        <v/>
      </c>
      <c r="F331" t="str">
        <f>ΤΟΜΗ_1!F331</f>
        <v/>
      </c>
      <c r="G331">
        <f t="shared" si="29"/>
        <v>59565.578404401705</v>
      </c>
      <c r="H331">
        <f t="shared" si="31"/>
        <v>2.2906127750002558</v>
      </c>
      <c r="I331">
        <f t="shared" si="30"/>
        <v>2.2906127750002558</v>
      </c>
      <c r="J331">
        <f t="shared" si="32"/>
        <v>2.2906127750002558</v>
      </c>
      <c r="K331">
        <f t="shared" si="33"/>
        <v>59565.578404401705</v>
      </c>
    </row>
    <row r="332" spans="1:11">
      <c r="A332" s="6">
        <f>ΤΟΜΗ_1!A332</f>
        <v>64497.567017000001</v>
      </c>
      <c r="B332" s="6">
        <f>ΤΟΜΗ_1!B332</f>
        <v>494.38112156</v>
      </c>
      <c r="C332" s="6">
        <f>ΤΟΜΗ_1!C332</f>
        <v>0</v>
      </c>
      <c r="D332" s="6">
        <f>ΤΟΜΗ_1!D332</f>
        <v>0</v>
      </c>
      <c r="E332" t="str">
        <f>ΤΟΜΗ_1!E332</f>
        <v/>
      </c>
      <c r="F332" t="str">
        <f>ΤΟΜΗ_1!F332</f>
        <v/>
      </c>
      <c r="G332">
        <f t="shared" si="29"/>
        <v>59565.578404401705</v>
      </c>
      <c r="H332">
        <f t="shared" si="31"/>
        <v>2.2906127750002558</v>
      </c>
      <c r="I332">
        <f t="shared" si="30"/>
        <v>2.2906127750002558</v>
      </c>
      <c r="J332">
        <f t="shared" si="32"/>
        <v>2.2906127750002558</v>
      </c>
      <c r="K332">
        <f t="shared" si="33"/>
        <v>59565.578404401705</v>
      </c>
    </row>
    <row r="333" spans="1:11">
      <c r="A333" s="6">
        <f>ΤΟΜΗ_1!A333</f>
        <v>64727.595731499998</v>
      </c>
      <c r="B333" s="6">
        <f>ΤΟΜΗ_1!B333</f>
        <v>475.87541723200002</v>
      </c>
      <c r="C333" s="6">
        <f>ΤΟΜΗ_1!C333</f>
        <v>0</v>
      </c>
      <c r="D333" s="6">
        <f>ΤΟΜΗ_1!D333</f>
        <v>0</v>
      </c>
      <c r="E333" t="str">
        <f>ΤΟΜΗ_1!E333</f>
        <v/>
      </c>
      <c r="F333" t="str">
        <f>ΤΟΜΗ_1!F333</f>
        <v/>
      </c>
      <c r="G333">
        <f t="shared" si="29"/>
        <v>59565.578404401705</v>
      </c>
      <c r="H333">
        <f t="shared" si="31"/>
        <v>2.2906127750002558</v>
      </c>
      <c r="I333">
        <f t="shared" si="30"/>
        <v>2.2906127750002558</v>
      </c>
      <c r="J333">
        <f t="shared" si="32"/>
        <v>2.2906127750002558</v>
      </c>
      <c r="K333">
        <f t="shared" si="33"/>
        <v>59565.578404401705</v>
      </c>
    </row>
    <row r="334" spans="1:11">
      <c r="A334" s="6">
        <f>ΤΟΜΗ_1!A334</f>
        <v>64991.739936999998</v>
      </c>
      <c r="B334" s="6">
        <f>ΤΟΜΗ_1!B334</f>
        <v>455.762790086</v>
      </c>
      <c r="C334" s="6">
        <f>ΤΟΜΗ_1!C334</f>
        <v>0</v>
      </c>
      <c r="D334" s="6">
        <f>ΤΟΜΗ_1!D334</f>
        <v>0</v>
      </c>
      <c r="E334" t="str">
        <f>ΤΟΜΗ_1!E334</f>
        <v/>
      </c>
      <c r="F334" t="str">
        <f>ΤΟΜΗ_1!F334</f>
        <v/>
      </c>
      <c r="G334">
        <f t="shared" si="29"/>
        <v>59565.578404401705</v>
      </c>
      <c r="H334">
        <f t="shared" si="31"/>
        <v>2.2906127750002558</v>
      </c>
      <c r="I334">
        <f t="shared" si="30"/>
        <v>2.2906127750002558</v>
      </c>
      <c r="J334">
        <f t="shared" si="32"/>
        <v>2.2906127750002558</v>
      </c>
      <c r="K334">
        <f t="shared" si="33"/>
        <v>59565.578404401705</v>
      </c>
    </row>
    <row r="335" spans="1:11">
      <c r="A335" s="6">
        <f>ΤΟΜΗ_1!A335</f>
        <v>65255.884142399998</v>
      </c>
      <c r="B335" s="6">
        <f>ΤΟΜΗ_1!B335</f>
        <v>434.295828959</v>
      </c>
      <c r="C335" s="6">
        <f>ΤΟΜΗ_1!C335</f>
        <v>0</v>
      </c>
      <c r="D335" s="6">
        <f>ΤΟΜΗ_1!D335</f>
        <v>0</v>
      </c>
      <c r="E335" t="str">
        <f>ΤΟΜΗ_1!E335</f>
        <v/>
      </c>
      <c r="F335" t="str">
        <f>ΤΟΜΗ_1!F335</f>
        <v/>
      </c>
      <c r="G335">
        <f t="shared" si="29"/>
        <v>59565.578404401705</v>
      </c>
      <c r="H335">
        <f t="shared" si="31"/>
        <v>2.2906127750002558</v>
      </c>
      <c r="I335">
        <f t="shared" si="30"/>
        <v>2.2906127750002558</v>
      </c>
      <c r="J335">
        <f t="shared" si="32"/>
        <v>2.2906127750002558</v>
      </c>
      <c r="K335">
        <f t="shared" si="33"/>
        <v>59565.578404401705</v>
      </c>
    </row>
    <row r="336" spans="1:11">
      <c r="A336" s="6">
        <f>ΤΟΜΗ_1!A336</f>
        <v>65271.938491000001</v>
      </c>
      <c r="B336" s="6">
        <f>ΤΟΜΗ_1!B336</f>
        <v>433.65370560399998</v>
      </c>
      <c r="C336" s="6">
        <f>ΤΟΜΗ_1!C336</f>
        <v>0</v>
      </c>
      <c r="D336" s="6">
        <f>ΤΟΜΗ_1!D336</f>
        <v>0</v>
      </c>
      <c r="E336" t="str">
        <f>ΤΟΜΗ_1!E336</f>
        <v/>
      </c>
      <c r="F336" t="str">
        <f>ΤΟΜΗ_1!F336</f>
        <v/>
      </c>
      <c r="G336">
        <f t="shared" si="29"/>
        <v>59565.578404401705</v>
      </c>
      <c r="H336">
        <f t="shared" si="31"/>
        <v>2.2906127750002558</v>
      </c>
      <c r="I336">
        <f t="shared" si="30"/>
        <v>2.2906127750002558</v>
      </c>
      <c r="J336">
        <f t="shared" si="32"/>
        <v>2.2906127750002558</v>
      </c>
      <c r="K336">
        <f t="shared" si="33"/>
        <v>59565.578404401705</v>
      </c>
    </row>
    <row r="337" spans="1:11">
      <c r="A337" s="6">
        <f>ΤΟΜΗ_1!A337</f>
        <v>65520.028347799998</v>
      </c>
      <c r="B337" s="6">
        <f>ΤΟΜΗ_1!B337</f>
        <v>424.89609977200001</v>
      </c>
      <c r="C337" s="6">
        <f>ΤΟΜΗ_1!C337</f>
        <v>0</v>
      </c>
      <c r="D337" s="6">
        <f>ΤΟΜΗ_1!D337</f>
        <v>0</v>
      </c>
      <c r="E337" t="str">
        <f>ΤΟΜΗ_1!E337</f>
        <v/>
      </c>
      <c r="F337" t="str">
        <f>ΤΟΜΗ_1!F337</f>
        <v/>
      </c>
      <c r="G337">
        <f t="shared" si="29"/>
        <v>59565.578404401705</v>
      </c>
      <c r="H337">
        <f t="shared" si="31"/>
        <v>2.2906127750002558</v>
      </c>
      <c r="I337">
        <f t="shared" si="30"/>
        <v>2.2906127750002558</v>
      </c>
      <c r="J337">
        <f t="shared" si="32"/>
        <v>2.2906127750002558</v>
      </c>
      <c r="K337">
        <f t="shared" si="33"/>
        <v>59565.578404401705</v>
      </c>
    </row>
    <row r="338" spans="1:11">
      <c r="A338" s="6">
        <f>ΤΟΜΗ_1!A338</f>
        <v>65784.172553199998</v>
      </c>
      <c r="B338" s="6">
        <f>ΤΟΜΗ_1!B338</f>
        <v>415.27179170599999</v>
      </c>
      <c r="C338" s="6">
        <f>ΤΟΜΗ_1!C338</f>
        <v>0</v>
      </c>
      <c r="D338" s="6">
        <f>ΤΟΜΗ_1!D338</f>
        <v>0</v>
      </c>
      <c r="E338" t="str">
        <f>ΤΟΜΗ_1!E338</f>
        <v/>
      </c>
      <c r="F338" t="str">
        <f>ΤΟΜΗ_1!F338</f>
        <v/>
      </c>
      <c r="G338">
        <f t="shared" si="29"/>
        <v>59565.578404401705</v>
      </c>
      <c r="H338">
        <f t="shared" si="31"/>
        <v>2.2906127750002558</v>
      </c>
      <c r="I338">
        <f t="shared" si="30"/>
        <v>2.2906127750002558</v>
      </c>
      <c r="J338">
        <f t="shared" si="32"/>
        <v>2.2906127750002558</v>
      </c>
      <c r="K338">
        <f t="shared" si="33"/>
        <v>59565.578404401705</v>
      </c>
    </row>
    <row r="339" spans="1:11">
      <c r="A339" s="6">
        <f>ΤΟΜΗ_1!A339</f>
        <v>66046.309964999993</v>
      </c>
      <c r="B339" s="6">
        <f>ΤΟΜΗ_1!B339</f>
        <v>408.17824216600002</v>
      </c>
      <c r="C339" s="6">
        <f>ΤΟΜΗ_1!C339</f>
        <v>0</v>
      </c>
      <c r="D339" s="6">
        <f>ΤΟΜΗ_1!D339</f>
        <v>0</v>
      </c>
      <c r="E339" t="str">
        <f>ΤΟΜΗ_1!E339</f>
        <v/>
      </c>
      <c r="F339" t="str">
        <f>ΤΟΜΗ_1!F339</f>
        <v/>
      </c>
      <c r="G339">
        <f t="shared" si="29"/>
        <v>59565.578404401705</v>
      </c>
      <c r="H339">
        <f t="shared" si="31"/>
        <v>2.2906127750002558</v>
      </c>
      <c r="I339">
        <f t="shared" si="30"/>
        <v>2.2906127750002558</v>
      </c>
      <c r="J339">
        <f t="shared" si="32"/>
        <v>2.2906127750002558</v>
      </c>
      <c r="K339">
        <f t="shared" si="33"/>
        <v>59565.578404401705</v>
      </c>
    </row>
    <row r="340" spans="1:11">
      <c r="A340" s="6">
        <f>ΤΟΜΗ_1!A340</f>
        <v>66048.316758700006</v>
      </c>
      <c r="B340" s="6">
        <f>ΤΟΜΗ_1!B340</f>
        <v>408.14003336500002</v>
      </c>
      <c r="C340" s="6">
        <f>ΤΟΜΗ_1!C340</f>
        <v>0</v>
      </c>
      <c r="D340" s="6">
        <f>ΤΟΜΗ_1!D340</f>
        <v>0</v>
      </c>
      <c r="E340" t="str">
        <f>ΤΟΜΗ_1!E340</f>
        <v/>
      </c>
      <c r="F340" t="str">
        <f>ΤΟΜΗ_1!F340</f>
        <v/>
      </c>
      <c r="G340">
        <f t="shared" si="29"/>
        <v>59565.578404401705</v>
      </c>
      <c r="H340">
        <f t="shared" si="31"/>
        <v>2.2906127750002558</v>
      </c>
      <c r="I340">
        <f t="shared" si="30"/>
        <v>2.2906127750002558</v>
      </c>
      <c r="J340">
        <f t="shared" si="32"/>
        <v>2.2906127750002558</v>
      </c>
      <c r="K340">
        <f t="shared" si="33"/>
        <v>59565.578404401705</v>
      </c>
    </row>
    <row r="341" spans="1:11">
      <c r="A341" s="6">
        <f>ΤΟΜΗ_1!A341</f>
        <v>66110.519871700002</v>
      </c>
      <c r="B341" s="6">
        <f>ΤΟΜΗ_1!B341</f>
        <v>408.85046152500001</v>
      </c>
      <c r="C341" s="6">
        <f>ΤΟΜΗ_1!C341</f>
        <v>0</v>
      </c>
      <c r="D341" s="6">
        <f>ΤΟΜΗ_1!D341</f>
        <v>0</v>
      </c>
      <c r="E341" t="str">
        <f>ΤΟΜΗ_1!E341</f>
        <v/>
      </c>
      <c r="F341" t="str">
        <f>ΤΟΜΗ_1!F341</f>
        <v/>
      </c>
      <c r="G341">
        <f t="shared" si="29"/>
        <v>59565.578404401705</v>
      </c>
      <c r="H341">
        <f t="shared" si="31"/>
        <v>2.2906127750002558</v>
      </c>
      <c r="I341">
        <f t="shared" si="30"/>
        <v>2.2906127750002558</v>
      </c>
      <c r="J341">
        <f t="shared" si="32"/>
        <v>2.2906127750002558</v>
      </c>
      <c r="K341">
        <f t="shared" si="33"/>
        <v>59565.578404401705</v>
      </c>
    </row>
    <row r="342" spans="1:11">
      <c r="A342">
        <f>ΤΟΜΗ_1!A342</f>
        <v>0</v>
      </c>
      <c r="B342">
        <f>ΤΟΜΗ_1!B342</f>
        <v>0</v>
      </c>
      <c r="C342">
        <f>ΤΟΜΗ_1!C342</f>
        <v>0</v>
      </c>
      <c r="D342">
        <f>ΤΟΜΗ_1!D342</f>
        <v>0</v>
      </c>
      <c r="E342" t="str">
        <f>ΤΟΜΗ_1!E342</f>
        <v/>
      </c>
      <c r="F342" t="str">
        <f>ΤΟΜΗ_1!F342</f>
        <v/>
      </c>
      <c r="G342">
        <f t="shared" si="29"/>
        <v>59565.578404401705</v>
      </c>
      <c r="H342">
        <f t="shared" si="31"/>
        <v>2.2906127750002558</v>
      </c>
      <c r="I342">
        <f t="shared" si="30"/>
        <v>2.2906127750002558</v>
      </c>
      <c r="J342">
        <f t="shared" si="32"/>
        <v>2.2906127750002558</v>
      </c>
      <c r="K342">
        <f t="shared" si="33"/>
        <v>59565.578404401705</v>
      </c>
    </row>
    <row r="343" spans="1:11">
      <c r="A343">
        <f>ΤΟΜΗ_1!A343</f>
        <v>0</v>
      </c>
      <c r="B343">
        <f>ΤΟΜΗ_1!B343</f>
        <v>0</v>
      </c>
      <c r="C343">
        <f>ΤΟΜΗ_1!C343</f>
        <v>0</v>
      </c>
      <c r="D343">
        <f>ΤΟΜΗ_1!D343</f>
        <v>0</v>
      </c>
      <c r="E343" t="str">
        <f>ΤΟΜΗ_1!E343</f>
        <v/>
      </c>
      <c r="F343" t="str">
        <f>ΤΟΜΗ_1!F343</f>
        <v/>
      </c>
      <c r="G343">
        <f t="shared" si="29"/>
        <v>59565.578404401705</v>
      </c>
      <c r="H343">
        <f t="shared" si="31"/>
        <v>2.2906127750002558</v>
      </c>
      <c r="I343">
        <f t="shared" si="30"/>
        <v>2.2906127750002558</v>
      </c>
      <c r="J343">
        <f t="shared" si="32"/>
        <v>2.2906127750002558</v>
      </c>
      <c r="K343">
        <f t="shared" si="33"/>
        <v>59565.578404401705</v>
      </c>
    </row>
    <row r="344" spans="1:11">
      <c r="A344">
        <f>ΤΟΜΗ_1!A344</f>
        <v>0</v>
      </c>
      <c r="B344">
        <f>ΤΟΜΗ_1!B344</f>
        <v>0</v>
      </c>
      <c r="C344">
        <f>ΤΟΜΗ_1!C344</f>
        <v>0</v>
      </c>
      <c r="D344">
        <f>ΤΟΜΗ_1!D344</f>
        <v>0</v>
      </c>
      <c r="E344" t="str">
        <f>ΤΟΜΗ_1!E344</f>
        <v/>
      </c>
      <c r="F344" t="str">
        <f>ΤΟΜΗ_1!F344</f>
        <v/>
      </c>
      <c r="G344">
        <f t="shared" si="29"/>
        <v>59565.578404401705</v>
      </c>
      <c r="H344">
        <f t="shared" si="31"/>
        <v>2.2906127750002558</v>
      </c>
      <c r="I344">
        <f t="shared" si="30"/>
        <v>2.2906127750002558</v>
      </c>
      <c r="J344">
        <f t="shared" si="32"/>
        <v>2.2906127750002558</v>
      </c>
      <c r="K344">
        <f t="shared" si="33"/>
        <v>59565.578404401705</v>
      </c>
    </row>
    <row r="345" spans="1:11">
      <c r="A345">
        <f>ΤΟΜΗ_1!A345</f>
        <v>0</v>
      </c>
      <c r="B345">
        <f>ΤΟΜΗ_1!B345</f>
        <v>0</v>
      </c>
      <c r="C345">
        <f>ΤΟΜΗ_1!C345</f>
        <v>0</v>
      </c>
      <c r="D345">
        <f>ΤΟΜΗ_1!D345</f>
        <v>0</v>
      </c>
      <c r="E345" t="str">
        <f>ΤΟΜΗ_1!E345</f>
        <v/>
      </c>
      <c r="F345" t="str">
        <f>ΤΟΜΗ_1!F345</f>
        <v/>
      </c>
      <c r="G345">
        <f t="shared" ref="G345:G408" si="34">IF(C345&lt;&gt;"",IF(C345&lt;$R$1,IF(G344&gt;$R$1,$R$2,$R$1),IF(C345&gt;$R$2,$R$2,C345)),G344)</f>
        <v>59565.578404401705</v>
      </c>
      <c r="H345">
        <f t="shared" si="31"/>
        <v>2.2906127750002558</v>
      </c>
      <c r="I345">
        <f t="shared" si="30"/>
        <v>2.2906127750002558</v>
      </c>
      <c r="J345">
        <f t="shared" si="32"/>
        <v>2.2906127750002558</v>
      </c>
      <c r="K345">
        <f t="shared" si="33"/>
        <v>59565.578404401705</v>
      </c>
    </row>
    <row r="346" spans="1:11">
      <c r="A346">
        <f>ΤΟΜΗ_1!A346</f>
        <v>0</v>
      </c>
      <c r="B346">
        <f>ΤΟΜΗ_1!B346</f>
        <v>0</v>
      </c>
      <c r="C346">
        <f>ΤΟΜΗ_1!C346</f>
        <v>0</v>
      </c>
      <c r="D346">
        <f>ΤΟΜΗ_1!D346</f>
        <v>0</v>
      </c>
      <c r="E346" t="str">
        <f>ΤΟΜΗ_1!E346</f>
        <v/>
      </c>
      <c r="F346" t="str">
        <f>ΤΟΜΗ_1!F346</f>
        <v/>
      </c>
      <c r="G346">
        <f t="shared" si="34"/>
        <v>59565.578404401705</v>
      </c>
      <c r="H346">
        <f t="shared" si="31"/>
        <v>2.2906127750002558</v>
      </c>
      <c r="I346">
        <f t="shared" ref="I346:I409" si="35">IF(H346&lt;&gt;"",ABS(H346),"")</f>
        <v>2.2906127750002558</v>
      </c>
      <c r="J346">
        <f t="shared" si="32"/>
        <v>2.2906127750002558</v>
      </c>
      <c r="K346">
        <f t="shared" si="33"/>
        <v>59565.578404401705</v>
      </c>
    </row>
    <row r="347" spans="1:11">
      <c r="A347">
        <f>ΤΟΜΗ_1!A347</f>
        <v>0</v>
      </c>
      <c r="B347">
        <f>ΤΟΜΗ_1!B347</f>
        <v>0</v>
      </c>
      <c r="C347">
        <f>ΤΟΜΗ_1!C347</f>
        <v>0</v>
      </c>
      <c r="D347">
        <f>ΤΟΜΗ_1!D347</f>
        <v>0</v>
      </c>
      <c r="E347" t="str">
        <f>ΤΟΜΗ_1!E347</f>
        <v/>
      </c>
      <c r="F347" t="str">
        <f>ΤΟΜΗ_1!F347</f>
        <v/>
      </c>
      <c r="G347">
        <f t="shared" si="34"/>
        <v>59565.578404401705</v>
      </c>
      <c r="H347">
        <f t="shared" si="31"/>
        <v>2.2906127750002558</v>
      </c>
      <c r="I347">
        <f t="shared" si="35"/>
        <v>2.2906127750002558</v>
      </c>
      <c r="J347">
        <f t="shared" si="32"/>
        <v>2.2906127750002558</v>
      </c>
      <c r="K347">
        <f t="shared" si="33"/>
        <v>59565.578404401705</v>
      </c>
    </row>
    <row r="348" spans="1:11">
      <c r="A348">
        <f>ΤΟΜΗ_1!A348</f>
        <v>0</v>
      </c>
      <c r="B348">
        <f>ΤΟΜΗ_1!B348</f>
        <v>0</v>
      </c>
      <c r="C348">
        <f>ΤΟΜΗ_1!C348</f>
        <v>0</v>
      </c>
      <c r="D348">
        <f>ΤΟΜΗ_1!D348</f>
        <v>0</v>
      </c>
      <c r="E348" t="str">
        <f>ΤΟΜΗ_1!E348</f>
        <v/>
      </c>
      <c r="F348" t="str">
        <f>ΤΟΜΗ_1!F348</f>
        <v/>
      </c>
      <c r="G348">
        <f t="shared" si="34"/>
        <v>59565.578404401705</v>
      </c>
      <c r="H348">
        <f t="shared" si="31"/>
        <v>2.2906127750002558</v>
      </c>
      <c r="I348">
        <f t="shared" si="35"/>
        <v>2.2906127750002558</v>
      </c>
      <c r="J348">
        <f t="shared" si="32"/>
        <v>2.2906127750002558</v>
      </c>
      <c r="K348">
        <f t="shared" si="33"/>
        <v>59565.578404401705</v>
      </c>
    </row>
    <row r="349" spans="1:11">
      <c r="A349">
        <f>ΤΟΜΗ_1!A349</f>
        <v>0</v>
      </c>
      <c r="B349">
        <f>ΤΟΜΗ_1!B349</f>
        <v>0</v>
      </c>
      <c r="C349">
        <f>ΤΟΜΗ_1!C349</f>
        <v>0</v>
      </c>
      <c r="D349">
        <f>ΤΟΜΗ_1!D349</f>
        <v>0</v>
      </c>
      <c r="E349" t="str">
        <f>ΤΟΜΗ_1!E349</f>
        <v/>
      </c>
      <c r="F349" t="str">
        <f>ΤΟΜΗ_1!F349</f>
        <v/>
      </c>
      <c r="G349">
        <f t="shared" si="34"/>
        <v>59565.578404401705</v>
      </c>
      <c r="H349">
        <f t="shared" si="31"/>
        <v>2.2906127750002558</v>
      </c>
      <c r="I349">
        <f t="shared" si="35"/>
        <v>2.2906127750002558</v>
      </c>
      <c r="J349">
        <f t="shared" si="32"/>
        <v>2.2906127750002558</v>
      </c>
      <c r="K349">
        <f t="shared" si="33"/>
        <v>59565.578404401705</v>
      </c>
    </row>
    <row r="350" spans="1:11">
      <c r="A350">
        <f>ΤΟΜΗ_1!A350</f>
        <v>0</v>
      </c>
      <c r="B350">
        <f>ΤΟΜΗ_1!B350</f>
        <v>0</v>
      </c>
      <c r="C350">
        <f>ΤΟΜΗ_1!C350</f>
        <v>0</v>
      </c>
      <c r="D350">
        <f>ΤΟΜΗ_1!D350</f>
        <v>0</v>
      </c>
      <c r="E350" t="str">
        <f>ΤΟΜΗ_1!E350</f>
        <v/>
      </c>
      <c r="F350" t="str">
        <f>ΤΟΜΗ_1!F350</f>
        <v/>
      </c>
      <c r="G350">
        <f t="shared" si="34"/>
        <v>59565.578404401705</v>
      </c>
      <c r="H350">
        <f t="shared" si="31"/>
        <v>2.2906127750002558</v>
      </c>
      <c r="I350">
        <f t="shared" si="35"/>
        <v>2.2906127750002558</v>
      </c>
      <c r="J350">
        <f t="shared" si="32"/>
        <v>2.2906127750002558</v>
      </c>
      <c r="K350">
        <f t="shared" si="33"/>
        <v>59565.578404401705</v>
      </c>
    </row>
    <row r="351" spans="1:11">
      <c r="A351">
        <f>ΤΟΜΗ_1!A351</f>
        <v>0</v>
      </c>
      <c r="B351">
        <f>ΤΟΜΗ_1!B351</f>
        <v>0</v>
      </c>
      <c r="C351">
        <f>ΤΟΜΗ_1!C351</f>
        <v>0</v>
      </c>
      <c r="D351">
        <f>ΤΟΜΗ_1!D351</f>
        <v>0</v>
      </c>
      <c r="E351" t="str">
        <f>ΤΟΜΗ_1!E351</f>
        <v/>
      </c>
      <c r="F351" t="str">
        <f>ΤΟΜΗ_1!F351</f>
        <v/>
      </c>
      <c r="G351">
        <f t="shared" si="34"/>
        <v>59565.578404401705</v>
      </c>
      <c r="H351">
        <f t="shared" si="31"/>
        <v>2.2906127750002558</v>
      </c>
      <c r="I351">
        <f t="shared" si="35"/>
        <v>2.2906127750002558</v>
      </c>
      <c r="J351">
        <f t="shared" si="32"/>
        <v>2.2906127750002558</v>
      </c>
      <c r="K351">
        <f t="shared" si="33"/>
        <v>59565.578404401705</v>
      </c>
    </row>
    <row r="352" spans="1:11">
      <c r="A352">
        <f>ΤΟΜΗ_1!A352</f>
        <v>0</v>
      </c>
      <c r="B352">
        <f>ΤΟΜΗ_1!B352</f>
        <v>0</v>
      </c>
      <c r="C352">
        <f>ΤΟΜΗ_1!C352</f>
        <v>0</v>
      </c>
      <c r="D352">
        <f>ΤΟΜΗ_1!D352</f>
        <v>0</v>
      </c>
      <c r="E352" t="str">
        <f>ΤΟΜΗ_1!E352</f>
        <v/>
      </c>
      <c r="F352" t="str">
        <f>ΤΟΜΗ_1!F352</f>
        <v/>
      </c>
      <c r="G352">
        <f t="shared" si="34"/>
        <v>59565.578404401705</v>
      </c>
      <c r="H352">
        <f t="shared" si="31"/>
        <v>2.2906127750002558</v>
      </c>
      <c r="I352">
        <f t="shared" si="35"/>
        <v>2.2906127750002558</v>
      </c>
      <c r="J352">
        <f t="shared" si="32"/>
        <v>2.2906127750002558</v>
      </c>
      <c r="K352">
        <f t="shared" si="33"/>
        <v>59565.578404401705</v>
      </c>
    </row>
    <row r="353" spans="1:11">
      <c r="A353">
        <f>ΤΟΜΗ_1!A353</f>
        <v>0</v>
      </c>
      <c r="B353">
        <f>ΤΟΜΗ_1!B353</f>
        <v>0</v>
      </c>
      <c r="C353">
        <f>ΤΟΜΗ_1!C353</f>
        <v>0</v>
      </c>
      <c r="D353">
        <f>ΤΟΜΗ_1!D353</f>
        <v>0</v>
      </c>
      <c r="E353" t="str">
        <f>ΤΟΜΗ_1!E353</f>
        <v/>
      </c>
      <c r="F353" t="str">
        <f>ΤΟΜΗ_1!F353</f>
        <v/>
      </c>
      <c r="G353">
        <f t="shared" si="34"/>
        <v>59565.578404401705</v>
      </c>
      <c r="H353">
        <f t="shared" si="31"/>
        <v>2.2906127750002558</v>
      </c>
      <c r="I353">
        <f t="shared" si="35"/>
        <v>2.2906127750002558</v>
      </c>
      <c r="J353">
        <f t="shared" si="32"/>
        <v>2.2906127750002558</v>
      </c>
      <c r="K353">
        <f t="shared" si="33"/>
        <v>59565.578404401705</v>
      </c>
    </row>
    <row r="354" spans="1:11">
      <c r="A354">
        <f>ΤΟΜΗ_1!A354</f>
        <v>0</v>
      </c>
      <c r="B354">
        <f>ΤΟΜΗ_1!B354</f>
        <v>0</v>
      </c>
      <c r="C354">
        <f>ΤΟΜΗ_1!C354</f>
        <v>0</v>
      </c>
      <c r="D354">
        <f>ΤΟΜΗ_1!D354</f>
        <v>0</v>
      </c>
      <c r="E354" t="str">
        <f>ΤΟΜΗ_1!E354</f>
        <v/>
      </c>
      <c r="F354" t="str">
        <f>ΤΟΜΗ_1!F354</f>
        <v/>
      </c>
      <c r="G354">
        <f t="shared" si="34"/>
        <v>59565.578404401705</v>
      </c>
      <c r="H354">
        <f t="shared" si="31"/>
        <v>2.2906127750002558</v>
      </c>
      <c r="I354">
        <f t="shared" si="35"/>
        <v>2.2906127750002558</v>
      </c>
      <c r="J354">
        <f t="shared" si="32"/>
        <v>2.2906127750002558</v>
      </c>
      <c r="K354">
        <f t="shared" si="33"/>
        <v>59565.578404401705</v>
      </c>
    </row>
    <row r="355" spans="1:11">
      <c r="A355">
        <f>ΤΟΜΗ_1!A355</f>
        <v>0</v>
      </c>
      <c r="B355">
        <f>ΤΟΜΗ_1!B355</f>
        <v>0</v>
      </c>
      <c r="C355">
        <f>ΤΟΜΗ_1!C355</f>
        <v>0</v>
      </c>
      <c r="D355">
        <f>ΤΟΜΗ_1!D355</f>
        <v>0</v>
      </c>
      <c r="E355" t="str">
        <f>ΤΟΜΗ_1!E355</f>
        <v/>
      </c>
      <c r="F355" t="str">
        <f>ΤΟΜΗ_1!F355</f>
        <v/>
      </c>
      <c r="G355">
        <f t="shared" si="34"/>
        <v>59565.578404401705</v>
      </c>
      <c r="H355">
        <f t="shared" si="31"/>
        <v>2.2906127750002558</v>
      </c>
      <c r="I355">
        <f t="shared" si="35"/>
        <v>2.2906127750002558</v>
      </c>
      <c r="J355">
        <f t="shared" si="32"/>
        <v>2.2906127750002558</v>
      </c>
      <c r="K355">
        <f t="shared" si="33"/>
        <v>59565.578404401705</v>
      </c>
    </row>
    <row r="356" spans="1:11">
      <c r="A356">
        <f>ΤΟΜΗ_1!A356</f>
        <v>0</v>
      </c>
      <c r="B356">
        <f>ΤΟΜΗ_1!B356</f>
        <v>0</v>
      </c>
      <c r="C356">
        <f>ΤΟΜΗ_1!C356</f>
        <v>0</v>
      </c>
      <c r="D356">
        <f>ΤΟΜΗ_1!D356</f>
        <v>0</v>
      </c>
      <c r="E356" t="str">
        <f>ΤΟΜΗ_1!E356</f>
        <v/>
      </c>
      <c r="F356" t="str">
        <f>ΤΟΜΗ_1!F356</f>
        <v/>
      </c>
      <c r="G356">
        <f t="shared" si="34"/>
        <v>59565.578404401705</v>
      </c>
      <c r="H356">
        <f t="shared" si="31"/>
        <v>2.2906127750002558</v>
      </c>
      <c r="I356">
        <f t="shared" si="35"/>
        <v>2.2906127750002558</v>
      </c>
      <c r="J356">
        <f t="shared" si="32"/>
        <v>2.2906127750002558</v>
      </c>
      <c r="K356">
        <f t="shared" si="33"/>
        <v>59565.578404401705</v>
      </c>
    </row>
    <row r="357" spans="1:11">
      <c r="A357">
        <f>ΤΟΜΗ_1!A357</f>
        <v>0</v>
      </c>
      <c r="B357">
        <f>ΤΟΜΗ_1!B357</f>
        <v>0</v>
      </c>
      <c r="C357">
        <f>ΤΟΜΗ_1!C357</f>
        <v>0</v>
      </c>
      <c r="D357">
        <f>ΤΟΜΗ_1!D357</f>
        <v>0</v>
      </c>
      <c r="E357" t="str">
        <f>ΤΟΜΗ_1!E357</f>
        <v/>
      </c>
      <c r="F357" t="str">
        <f>ΤΟΜΗ_1!F357</f>
        <v/>
      </c>
      <c r="G357">
        <f t="shared" si="34"/>
        <v>59565.578404401705</v>
      </c>
      <c r="H357">
        <f t="shared" si="31"/>
        <v>2.2906127750002558</v>
      </c>
      <c r="I357">
        <f t="shared" si="35"/>
        <v>2.2906127750002558</v>
      </c>
      <c r="J357">
        <f t="shared" si="32"/>
        <v>2.2906127750002558</v>
      </c>
      <c r="K357">
        <f t="shared" si="33"/>
        <v>59565.578404401705</v>
      </c>
    </row>
    <row r="358" spans="1:11">
      <c r="A358">
        <f>ΤΟΜΗ_1!A358</f>
        <v>0</v>
      </c>
      <c r="B358">
        <f>ΤΟΜΗ_1!B358</f>
        <v>0</v>
      </c>
      <c r="C358">
        <f>ΤΟΜΗ_1!C358</f>
        <v>0</v>
      </c>
      <c r="D358">
        <f>ΤΟΜΗ_1!D358</f>
        <v>0</v>
      </c>
      <c r="E358" t="str">
        <f>ΤΟΜΗ_1!E358</f>
        <v/>
      </c>
      <c r="F358" t="str">
        <f>ΤΟΜΗ_1!F358</f>
        <v/>
      </c>
      <c r="G358">
        <f t="shared" si="34"/>
        <v>59565.578404401705</v>
      </c>
      <c r="H358">
        <f t="shared" si="31"/>
        <v>2.2906127750002558</v>
      </c>
      <c r="I358">
        <f t="shared" si="35"/>
        <v>2.2906127750002558</v>
      </c>
      <c r="J358">
        <f t="shared" si="32"/>
        <v>2.2906127750002558</v>
      </c>
      <c r="K358">
        <f t="shared" si="33"/>
        <v>59565.578404401705</v>
      </c>
    </row>
    <row r="359" spans="1:11">
      <c r="A359">
        <f>ΤΟΜΗ_1!A359</f>
        <v>0</v>
      </c>
      <c r="B359">
        <f>ΤΟΜΗ_1!B359</f>
        <v>0</v>
      </c>
      <c r="C359">
        <f>ΤΟΜΗ_1!C359</f>
        <v>0</v>
      </c>
      <c r="D359">
        <f>ΤΟΜΗ_1!D359</f>
        <v>0</v>
      </c>
      <c r="E359" t="str">
        <f>ΤΟΜΗ_1!E359</f>
        <v/>
      </c>
      <c r="F359" t="str">
        <f>ΤΟΜΗ_1!F359</f>
        <v/>
      </c>
      <c r="G359">
        <f t="shared" si="34"/>
        <v>59565.578404401705</v>
      </c>
      <c r="H359">
        <f t="shared" si="31"/>
        <v>2.2906127750002558</v>
      </c>
      <c r="I359">
        <f t="shared" si="35"/>
        <v>2.2906127750002558</v>
      </c>
      <c r="J359">
        <f t="shared" si="32"/>
        <v>2.2906127750002558</v>
      </c>
      <c r="K359">
        <f t="shared" si="33"/>
        <v>59565.578404401705</v>
      </c>
    </row>
    <row r="360" spans="1:11">
      <c r="A360">
        <f>ΤΟΜΗ_1!A360</f>
        <v>0</v>
      </c>
      <c r="B360">
        <f>ΤΟΜΗ_1!B360</f>
        <v>0</v>
      </c>
      <c r="C360">
        <f>ΤΟΜΗ_1!C360</f>
        <v>0</v>
      </c>
      <c r="D360">
        <f>ΤΟΜΗ_1!D360</f>
        <v>0</v>
      </c>
      <c r="E360" t="str">
        <f>ΤΟΜΗ_1!E360</f>
        <v/>
      </c>
      <c r="F360" t="str">
        <f>ΤΟΜΗ_1!F360</f>
        <v/>
      </c>
      <c r="G360">
        <f t="shared" si="34"/>
        <v>59565.578404401705</v>
      </c>
      <c r="H360">
        <f t="shared" si="31"/>
        <v>2.2906127750002558</v>
      </c>
      <c r="I360">
        <f t="shared" si="35"/>
        <v>2.2906127750002558</v>
      </c>
      <c r="J360">
        <f t="shared" si="32"/>
        <v>2.2906127750002558</v>
      </c>
      <c r="K360">
        <f t="shared" si="33"/>
        <v>59565.578404401705</v>
      </c>
    </row>
    <row r="361" spans="1:11">
      <c r="A361">
        <f>ΤΟΜΗ_1!A361</f>
        <v>0</v>
      </c>
      <c r="B361">
        <f>ΤΟΜΗ_1!B361</f>
        <v>0</v>
      </c>
      <c r="C361">
        <f>ΤΟΜΗ_1!C361</f>
        <v>0</v>
      </c>
      <c r="D361">
        <f>ΤΟΜΗ_1!D361</f>
        <v>0</v>
      </c>
      <c r="E361" t="str">
        <f>ΤΟΜΗ_1!E361</f>
        <v/>
      </c>
      <c r="F361" t="str">
        <f>ΤΟΜΗ_1!F361</f>
        <v/>
      </c>
      <c r="G361">
        <f t="shared" si="34"/>
        <v>59565.578404401705</v>
      </c>
      <c r="H361">
        <f t="shared" si="31"/>
        <v>2.2906127750002558</v>
      </c>
      <c r="I361">
        <f t="shared" si="35"/>
        <v>2.2906127750002558</v>
      </c>
      <c r="J361">
        <f t="shared" si="32"/>
        <v>2.2906127750002558</v>
      </c>
      <c r="K361">
        <f t="shared" si="33"/>
        <v>59565.578404401705</v>
      </c>
    </row>
    <row r="362" spans="1:11">
      <c r="A362">
        <f>ΤΟΜΗ_1!A362</f>
        <v>0</v>
      </c>
      <c r="B362">
        <f>ΤΟΜΗ_1!B362</f>
        <v>0</v>
      </c>
      <c r="C362">
        <f>ΤΟΜΗ_1!C362</f>
        <v>0</v>
      </c>
      <c r="D362">
        <f>ΤΟΜΗ_1!D362</f>
        <v>0</v>
      </c>
      <c r="E362" t="str">
        <f>ΤΟΜΗ_1!E362</f>
        <v/>
      </c>
      <c r="F362" t="str">
        <f>ΤΟΜΗ_1!F362</f>
        <v/>
      </c>
      <c r="G362">
        <f t="shared" si="34"/>
        <v>59565.578404401705</v>
      </c>
      <c r="H362">
        <f t="shared" si="31"/>
        <v>2.2906127750002558</v>
      </c>
      <c r="I362">
        <f t="shared" si="35"/>
        <v>2.2906127750002558</v>
      </c>
      <c r="J362">
        <f t="shared" si="32"/>
        <v>2.2906127750002558</v>
      </c>
      <c r="K362">
        <f t="shared" si="33"/>
        <v>59565.578404401705</v>
      </c>
    </row>
    <row r="363" spans="1:11">
      <c r="A363">
        <f>ΤΟΜΗ_1!A363</f>
        <v>0</v>
      </c>
      <c r="B363">
        <f>ΤΟΜΗ_1!B363</f>
        <v>0</v>
      </c>
      <c r="C363">
        <f>ΤΟΜΗ_1!C363</f>
        <v>0</v>
      </c>
      <c r="D363">
        <f>ΤΟΜΗ_1!D363</f>
        <v>0</v>
      </c>
      <c r="E363" t="str">
        <f>ΤΟΜΗ_1!E363</f>
        <v/>
      </c>
      <c r="F363" t="str">
        <f>ΤΟΜΗ_1!F363</f>
        <v/>
      </c>
      <c r="G363">
        <f t="shared" si="34"/>
        <v>59565.578404401705</v>
      </c>
      <c r="H363">
        <f t="shared" si="31"/>
        <v>2.2906127750002558</v>
      </c>
      <c r="I363">
        <f t="shared" si="35"/>
        <v>2.2906127750002558</v>
      </c>
      <c r="J363">
        <f t="shared" si="32"/>
        <v>2.2906127750002558</v>
      </c>
      <c r="K363">
        <f t="shared" si="33"/>
        <v>59565.578404401705</v>
      </c>
    </row>
    <row r="364" spans="1:11">
      <c r="A364">
        <f>ΤΟΜΗ_1!A364</f>
        <v>0</v>
      </c>
      <c r="B364">
        <f>ΤΟΜΗ_1!B364</f>
        <v>0</v>
      </c>
      <c r="C364">
        <f>ΤΟΜΗ_1!C364</f>
        <v>0</v>
      </c>
      <c r="D364">
        <f>ΤΟΜΗ_1!D364</f>
        <v>0</v>
      </c>
      <c r="E364" t="str">
        <f>ΤΟΜΗ_1!E364</f>
        <v/>
      </c>
      <c r="F364" t="str">
        <f>ΤΟΜΗ_1!F364</f>
        <v/>
      </c>
      <c r="G364">
        <f t="shared" si="34"/>
        <v>59565.578404401705</v>
      </c>
      <c r="H364">
        <f t="shared" si="31"/>
        <v>2.2906127750002558</v>
      </c>
      <c r="I364">
        <f t="shared" si="35"/>
        <v>2.2906127750002558</v>
      </c>
      <c r="J364">
        <f t="shared" si="32"/>
        <v>2.2906127750002558</v>
      </c>
      <c r="K364">
        <f t="shared" si="33"/>
        <v>59565.578404401705</v>
      </c>
    </row>
    <row r="365" spans="1:11">
      <c r="A365">
        <f>ΤΟΜΗ_1!A365</f>
        <v>0</v>
      </c>
      <c r="B365">
        <f>ΤΟΜΗ_1!B365</f>
        <v>0</v>
      </c>
      <c r="C365">
        <f>ΤΟΜΗ_1!C365</f>
        <v>0</v>
      </c>
      <c r="D365">
        <f>ΤΟΜΗ_1!D365</f>
        <v>0</v>
      </c>
      <c r="E365" t="str">
        <f>ΤΟΜΗ_1!E365</f>
        <v/>
      </c>
      <c r="F365" t="str">
        <f>ΤΟΜΗ_1!F365</f>
        <v/>
      </c>
      <c r="G365">
        <f t="shared" si="34"/>
        <v>59565.578404401705</v>
      </c>
      <c r="H365">
        <f t="shared" si="31"/>
        <v>2.2906127750002558</v>
      </c>
      <c r="I365">
        <f t="shared" si="35"/>
        <v>2.2906127750002558</v>
      </c>
      <c r="J365">
        <f t="shared" si="32"/>
        <v>2.2906127750002558</v>
      </c>
      <c r="K365">
        <f t="shared" si="33"/>
        <v>59565.578404401705</v>
      </c>
    </row>
    <row r="366" spans="1:11">
      <c r="A366">
        <f>ΤΟΜΗ_1!A366</f>
        <v>0</v>
      </c>
      <c r="B366">
        <f>ΤΟΜΗ_1!B366</f>
        <v>0</v>
      </c>
      <c r="C366">
        <f>ΤΟΜΗ_1!C366</f>
        <v>0</v>
      </c>
      <c r="D366">
        <f>ΤΟΜΗ_1!D366</f>
        <v>0</v>
      </c>
      <c r="E366" t="str">
        <f>ΤΟΜΗ_1!E366</f>
        <v/>
      </c>
      <c r="F366" t="str">
        <f>ΤΟΜΗ_1!F366</f>
        <v/>
      </c>
      <c r="G366">
        <f t="shared" si="34"/>
        <v>59565.578404401705</v>
      </c>
      <c r="H366">
        <f t="shared" si="31"/>
        <v>2.2906127750002558</v>
      </c>
      <c r="I366">
        <f t="shared" si="35"/>
        <v>2.2906127750002558</v>
      </c>
      <c r="J366">
        <f t="shared" si="32"/>
        <v>2.2906127750002558</v>
      </c>
      <c r="K366">
        <f t="shared" si="33"/>
        <v>59565.578404401705</v>
      </c>
    </row>
    <row r="367" spans="1:11">
      <c r="A367">
        <f>ΤΟΜΗ_1!A367</f>
        <v>0</v>
      </c>
      <c r="B367">
        <f>ΤΟΜΗ_1!B367</f>
        <v>0</v>
      </c>
      <c r="C367">
        <f>ΤΟΜΗ_1!C367</f>
        <v>0</v>
      </c>
      <c r="D367">
        <f>ΤΟΜΗ_1!D367</f>
        <v>0</v>
      </c>
      <c r="E367" t="str">
        <f>ΤΟΜΗ_1!E367</f>
        <v/>
      </c>
      <c r="F367" t="str">
        <f>ΤΟΜΗ_1!F367</f>
        <v/>
      </c>
      <c r="G367">
        <f t="shared" si="34"/>
        <v>59565.578404401705</v>
      </c>
      <c r="H367">
        <f t="shared" si="31"/>
        <v>2.2906127750002558</v>
      </c>
      <c r="I367">
        <f t="shared" si="35"/>
        <v>2.2906127750002558</v>
      </c>
      <c r="J367">
        <f t="shared" si="32"/>
        <v>2.2906127750002558</v>
      </c>
      <c r="K367">
        <f t="shared" si="33"/>
        <v>59565.578404401705</v>
      </c>
    </row>
    <row r="368" spans="1:11">
      <c r="A368">
        <f>ΤΟΜΗ_1!A368</f>
        <v>0</v>
      </c>
      <c r="B368">
        <f>ΤΟΜΗ_1!B368</f>
        <v>0</v>
      </c>
      <c r="C368">
        <f>ΤΟΜΗ_1!C368</f>
        <v>0</v>
      </c>
      <c r="D368">
        <f>ΤΟΜΗ_1!D368</f>
        <v>0</v>
      </c>
      <c r="E368" t="str">
        <f>ΤΟΜΗ_1!E368</f>
        <v/>
      </c>
      <c r="F368" t="str">
        <f>ΤΟΜΗ_1!F368</f>
        <v/>
      </c>
      <c r="G368">
        <f t="shared" si="34"/>
        <v>59565.578404401705</v>
      </c>
      <c r="H368">
        <f t="shared" si="31"/>
        <v>2.2906127750002558</v>
      </c>
      <c r="I368">
        <f t="shared" si="35"/>
        <v>2.2906127750002558</v>
      </c>
      <c r="J368">
        <f t="shared" si="32"/>
        <v>2.2906127750002558</v>
      </c>
      <c r="K368">
        <f t="shared" si="33"/>
        <v>59565.578404401705</v>
      </c>
    </row>
    <row r="369" spans="1:11">
      <c r="A369">
        <f>ΤΟΜΗ_1!A369</f>
        <v>0</v>
      </c>
      <c r="B369">
        <f>ΤΟΜΗ_1!B369</f>
        <v>0</v>
      </c>
      <c r="C369">
        <f>ΤΟΜΗ_1!C369</f>
        <v>0</v>
      </c>
      <c r="D369">
        <f>ΤΟΜΗ_1!D369</f>
        <v>0</v>
      </c>
      <c r="E369" t="str">
        <f>ΤΟΜΗ_1!E369</f>
        <v/>
      </c>
      <c r="F369" t="str">
        <f>ΤΟΜΗ_1!F369</f>
        <v/>
      </c>
      <c r="G369">
        <f t="shared" si="34"/>
        <v>59565.578404401705</v>
      </c>
      <c r="H369">
        <f t="shared" si="31"/>
        <v>2.2906127750002558</v>
      </c>
      <c r="I369">
        <f t="shared" si="35"/>
        <v>2.2906127750002558</v>
      </c>
      <c r="J369">
        <f t="shared" si="32"/>
        <v>2.2906127750002558</v>
      </c>
      <c r="K369">
        <f t="shared" si="33"/>
        <v>59565.578404401705</v>
      </c>
    </row>
    <row r="370" spans="1:11">
      <c r="A370">
        <f>ΤΟΜΗ_1!A370</f>
        <v>0</v>
      </c>
      <c r="B370">
        <f>ΤΟΜΗ_1!B370</f>
        <v>0</v>
      </c>
      <c r="C370">
        <f>ΤΟΜΗ_1!C370</f>
        <v>0</v>
      </c>
      <c r="D370">
        <f>ΤΟΜΗ_1!D370</f>
        <v>0</v>
      </c>
      <c r="E370" t="str">
        <f>ΤΟΜΗ_1!E370</f>
        <v/>
      </c>
      <c r="F370" t="str">
        <f>ΤΟΜΗ_1!F370</f>
        <v/>
      </c>
      <c r="G370">
        <f t="shared" si="34"/>
        <v>59565.578404401705</v>
      </c>
      <c r="H370">
        <f t="shared" si="31"/>
        <v>2.2906127750002558</v>
      </c>
      <c r="I370">
        <f t="shared" si="35"/>
        <v>2.2906127750002558</v>
      </c>
      <c r="J370">
        <f t="shared" si="32"/>
        <v>2.2906127750002558</v>
      </c>
      <c r="K370">
        <f t="shared" si="33"/>
        <v>59565.578404401705</v>
      </c>
    </row>
    <row r="371" spans="1:11">
      <c r="A371">
        <f>ΤΟΜΗ_1!A371</f>
        <v>0</v>
      </c>
      <c r="B371">
        <f>ΤΟΜΗ_1!B371</f>
        <v>0</v>
      </c>
      <c r="C371">
        <f>ΤΟΜΗ_1!C371</f>
        <v>0</v>
      </c>
      <c r="D371">
        <f>ΤΟΜΗ_1!D371</f>
        <v>0</v>
      </c>
      <c r="E371" t="str">
        <f>ΤΟΜΗ_1!E371</f>
        <v/>
      </c>
      <c r="F371" t="str">
        <f>ΤΟΜΗ_1!F371</f>
        <v/>
      </c>
      <c r="G371">
        <f t="shared" si="34"/>
        <v>59565.578404401705</v>
      </c>
      <c r="H371">
        <f t="shared" si="31"/>
        <v>2.2906127750002558</v>
      </c>
      <c r="I371">
        <f t="shared" si="35"/>
        <v>2.2906127750002558</v>
      </c>
      <c r="J371">
        <f t="shared" si="32"/>
        <v>2.2906127750002558</v>
      </c>
      <c r="K371">
        <f t="shared" si="33"/>
        <v>59565.578404401705</v>
      </c>
    </row>
    <row r="372" spans="1:11">
      <c r="A372">
        <f>ΤΟΜΗ_1!A372</f>
        <v>0</v>
      </c>
      <c r="B372">
        <f>ΤΟΜΗ_1!B372</f>
        <v>0</v>
      </c>
      <c r="C372">
        <f>ΤΟΜΗ_1!C372</f>
        <v>0</v>
      </c>
      <c r="D372">
        <f>ΤΟΜΗ_1!D372</f>
        <v>0</v>
      </c>
      <c r="E372" t="str">
        <f>ΤΟΜΗ_1!E372</f>
        <v/>
      </c>
      <c r="F372" t="str">
        <f>ΤΟΜΗ_1!F372</f>
        <v/>
      </c>
      <c r="G372">
        <f t="shared" si="34"/>
        <v>59565.578404401705</v>
      </c>
      <c r="H372">
        <f t="shared" si="31"/>
        <v>2.2906127750002558</v>
      </c>
      <c r="I372">
        <f t="shared" si="35"/>
        <v>2.2906127750002558</v>
      </c>
      <c r="J372">
        <f t="shared" si="32"/>
        <v>2.2906127750002558</v>
      </c>
      <c r="K372">
        <f t="shared" si="33"/>
        <v>59565.578404401705</v>
      </c>
    </row>
    <row r="373" spans="1:11">
      <c r="A373">
        <f>ΤΟΜΗ_1!A373</f>
        <v>0</v>
      </c>
      <c r="B373">
        <f>ΤΟΜΗ_1!B373</f>
        <v>0</v>
      </c>
      <c r="C373">
        <f>ΤΟΜΗ_1!C373</f>
        <v>0</v>
      </c>
      <c r="D373">
        <f>ΤΟΜΗ_1!D373</f>
        <v>0</v>
      </c>
      <c r="E373" t="str">
        <f>ΤΟΜΗ_1!E373</f>
        <v/>
      </c>
      <c r="F373" t="str">
        <f>ΤΟΜΗ_1!F373</f>
        <v/>
      </c>
      <c r="G373">
        <f t="shared" si="34"/>
        <v>59565.578404401705</v>
      </c>
      <c r="H373">
        <f t="shared" si="31"/>
        <v>2.2906127750002558</v>
      </c>
      <c r="I373">
        <f t="shared" si="35"/>
        <v>2.2906127750002558</v>
      </c>
      <c r="J373">
        <f t="shared" si="32"/>
        <v>2.2906127750002558</v>
      </c>
      <c r="K373">
        <f t="shared" si="33"/>
        <v>59565.578404401705</v>
      </c>
    </row>
    <row r="374" spans="1:11">
      <c r="A374">
        <f>ΤΟΜΗ_1!A374</f>
        <v>0</v>
      </c>
      <c r="B374">
        <f>ΤΟΜΗ_1!B374</f>
        <v>0</v>
      </c>
      <c r="C374">
        <f>ΤΟΜΗ_1!C374</f>
        <v>0</v>
      </c>
      <c r="D374">
        <f>ΤΟΜΗ_1!D374</f>
        <v>0</v>
      </c>
      <c r="E374" t="str">
        <f>ΤΟΜΗ_1!E374</f>
        <v/>
      </c>
      <c r="F374" t="str">
        <f>ΤΟΜΗ_1!F374</f>
        <v/>
      </c>
      <c r="G374">
        <f t="shared" si="34"/>
        <v>59565.578404401705</v>
      </c>
      <c r="H374">
        <f t="shared" si="31"/>
        <v>2.2906127750002558</v>
      </c>
      <c r="I374">
        <f t="shared" si="35"/>
        <v>2.2906127750002558</v>
      </c>
      <c r="J374">
        <f t="shared" si="32"/>
        <v>2.2906127750002558</v>
      </c>
      <c r="K374">
        <f t="shared" si="33"/>
        <v>59565.578404401705</v>
      </c>
    </row>
    <row r="375" spans="1:11">
      <c r="A375">
        <f>ΤΟΜΗ_1!A375</f>
        <v>0</v>
      </c>
      <c r="B375">
        <f>ΤΟΜΗ_1!B375</f>
        <v>0</v>
      </c>
      <c r="C375">
        <f>ΤΟΜΗ_1!C375</f>
        <v>0</v>
      </c>
      <c r="D375">
        <f>ΤΟΜΗ_1!D375</f>
        <v>0</v>
      </c>
      <c r="E375" t="str">
        <f>ΤΟΜΗ_1!E375</f>
        <v/>
      </c>
      <c r="F375" t="str">
        <f>ΤΟΜΗ_1!F375</f>
        <v/>
      </c>
      <c r="G375">
        <f t="shared" si="34"/>
        <v>59565.578404401705</v>
      </c>
      <c r="H375">
        <f t="shared" si="31"/>
        <v>2.2906127750002558</v>
      </c>
      <c r="I375">
        <f t="shared" si="35"/>
        <v>2.2906127750002558</v>
      </c>
      <c r="J375">
        <f t="shared" si="32"/>
        <v>2.2906127750002558</v>
      </c>
      <c r="K375">
        <f t="shared" si="33"/>
        <v>59565.578404401705</v>
      </c>
    </row>
    <row r="376" spans="1:11">
      <c r="A376">
        <f>ΤΟΜΗ_1!A376</f>
        <v>0</v>
      </c>
      <c r="B376">
        <f>ΤΟΜΗ_1!B376</f>
        <v>0</v>
      </c>
      <c r="C376">
        <f>ΤΟΜΗ_1!C376</f>
        <v>0</v>
      </c>
      <c r="D376">
        <f>ΤΟΜΗ_1!D376</f>
        <v>0</v>
      </c>
      <c r="E376" t="str">
        <f>ΤΟΜΗ_1!E376</f>
        <v/>
      </c>
      <c r="F376" t="str">
        <f>ΤΟΜΗ_1!F376</f>
        <v/>
      </c>
      <c r="G376">
        <f t="shared" si="34"/>
        <v>59565.578404401705</v>
      </c>
      <c r="H376">
        <f t="shared" si="31"/>
        <v>2.2906127750002558</v>
      </c>
      <c r="I376">
        <f t="shared" si="35"/>
        <v>2.2906127750002558</v>
      </c>
      <c r="J376">
        <f t="shared" si="32"/>
        <v>2.2906127750002558</v>
      </c>
      <c r="K376">
        <f t="shared" si="33"/>
        <v>59565.578404401705</v>
      </c>
    </row>
    <row r="377" spans="1:11">
      <c r="A377">
        <f>ΤΟΜΗ_1!A377</f>
        <v>0</v>
      </c>
      <c r="B377">
        <f>ΤΟΜΗ_1!B377</f>
        <v>0</v>
      </c>
      <c r="C377">
        <f>ΤΟΜΗ_1!C377</f>
        <v>0</v>
      </c>
      <c r="D377">
        <f>ΤΟΜΗ_1!D377</f>
        <v>0</v>
      </c>
      <c r="E377" t="str">
        <f>ΤΟΜΗ_1!E377</f>
        <v/>
      </c>
      <c r="F377" t="str">
        <f>ΤΟΜΗ_1!F377</f>
        <v/>
      </c>
      <c r="G377">
        <f t="shared" si="34"/>
        <v>59565.578404401705</v>
      </c>
      <c r="H377">
        <f t="shared" si="31"/>
        <v>2.2906127750002558</v>
      </c>
      <c r="I377">
        <f t="shared" si="35"/>
        <v>2.2906127750002558</v>
      </c>
      <c r="J377">
        <f t="shared" si="32"/>
        <v>2.2906127750002558</v>
      </c>
      <c r="K377">
        <f t="shared" si="33"/>
        <v>59565.578404401705</v>
      </c>
    </row>
    <row r="378" spans="1:11">
      <c r="A378">
        <f>ΤΟΜΗ_1!A378</f>
        <v>0</v>
      </c>
      <c r="B378">
        <f>ΤΟΜΗ_1!B378</f>
        <v>0</v>
      </c>
      <c r="C378">
        <f>ΤΟΜΗ_1!C378</f>
        <v>0</v>
      </c>
      <c r="D378">
        <f>ΤΟΜΗ_1!D378</f>
        <v>0</v>
      </c>
      <c r="E378" t="str">
        <f>ΤΟΜΗ_1!E378</f>
        <v/>
      </c>
      <c r="F378" t="str">
        <f>ΤΟΜΗ_1!F378</f>
        <v/>
      </c>
      <c r="G378">
        <f t="shared" si="34"/>
        <v>59565.578404401705</v>
      </c>
      <c r="H378">
        <f t="shared" si="31"/>
        <v>2.2906127750002558</v>
      </c>
      <c r="I378">
        <f t="shared" si="35"/>
        <v>2.2906127750002558</v>
      </c>
      <c r="J378">
        <f t="shared" si="32"/>
        <v>2.2906127750002558</v>
      </c>
      <c r="K378">
        <f t="shared" si="33"/>
        <v>59565.578404401705</v>
      </c>
    </row>
    <row r="379" spans="1:11">
      <c r="A379">
        <f>ΤΟΜΗ_1!A379</f>
        <v>0</v>
      </c>
      <c r="B379">
        <f>ΤΟΜΗ_1!B379</f>
        <v>0</v>
      </c>
      <c r="C379">
        <f>ΤΟΜΗ_1!C379</f>
        <v>0</v>
      </c>
      <c r="D379">
        <f>ΤΟΜΗ_1!D379</f>
        <v>0</v>
      </c>
      <c r="E379" t="str">
        <f>ΤΟΜΗ_1!E379</f>
        <v/>
      </c>
      <c r="F379" t="str">
        <f>ΤΟΜΗ_1!F379</f>
        <v/>
      </c>
      <c r="G379">
        <f t="shared" si="34"/>
        <v>59565.578404401705</v>
      </c>
      <c r="H379">
        <f t="shared" si="31"/>
        <v>2.2906127750002558</v>
      </c>
      <c r="I379">
        <f t="shared" si="35"/>
        <v>2.2906127750002558</v>
      </c>
      <c r="J379">
        <f t="shared" si="32"/>
        <v>2.2906127750002558</v>
      </c>
      <c r="K379">
        <f t="shared" si="33"/>
        <v>59565.578404401705</v>
      </c>
    </row>
    <row r="380" spans="1:11">
      <c r="A380">
        <f>ΤΟΜΗ_1!A380</f>
        <v>0</v>
      </c>
      <c r="B380">
        <f>ΤΟΜΗ_1!B380</f>
        <v>0</v>
      </c>
      <c r="C380">
        <f>ΤΟΜΗ_1!C380</f>
        <v>0</v>
      </c>
      <c r="D380">
        <f>ΤΟΜΗ_1!D380</f>
        <v>0</v>
      </c>
      <c r="E380" t="str">
        <f>ΤΟΜΗ_1!E380</f>
        <v/>
      </c>
      <c r="F380" t="str">
        <f>ΤΟΜΗ_1!F380</f>
        <v/>
      </c>
      <c r="G380">
        <f t="shared" si="34"/>
        <v>59565.578404401705</v>
      </c>
      <c r="H380">
        <f t="shared" si="31"/>
        <v>2.2906127750002558</v>
      </c>
      <c r="I380">
        <f t="shared" si="35"/>
        <v>2.2906127750002558</v>
      </c>
      <c r="J380">
        <f t="shared" si="32"/>
        <v>2.2906127750002558</v>
      </c>
      <c r="K380">
        <f t="shared" si="33"/>
        <v>59565.578404401705</v>
      </c>
    </row>
    <row r="381" spans="1:11">
      <c r="A381">
        <f>ΤΟΜΗ_1!A381</f>
        <v>0</v>
      </c>
      <c r="B381">
        <f>ΤΟΜΗ_1!B381</f>
        <v>0</v>
      </c>
      <c r="C381">
        <f>ΤΟΜΗ_1!C381</f>
        <v>0</v>
      </c>
      <c r="D381">
        <f>ΤΟΜΗ_1!D381</f>
        <v>0</v>
      </c>
      <c r="E381" t="str">
        <f>ΤΟΜΗ_1!E381</f>
        <v/>
      </c>
      <c r="F381" t="str">
        <f>ΤΟΜΗ_1!F381</f>
        <v/>
      </c>
      <c r="G381">
        <f t="shared" si="34"/>
        <v>59565.578404401705</v>
      </c>
      <c r="H381">
        <f t="shared" si="31"/>
        <v>2.2906127750002558</v>
      </c>
      <c r="I381">
        <f t="shared" si="35"/>
        <v>2.2906127750002558</v>
      </c>
      <c r="J381">
        <f t="shared" si="32"/>
        <v>2.2906127750002558</v>
      </c>
      <c r="K381">
        <f t="shared" si="33"/>
        <v>59565.578404401705</v>
      </c>
    </row>
    <row r="382" spans="1:11">
      <c r="A382">
        <f>ΤΟΜΗ_1!A382</f>
        <v>0</v>
      </c>
      <c r="B382">
        <f>ΤΟΜΗ_1!B382</f>
        <v>0</v>
      </c>
      <c r="C382">
        <f>ΤΟΜΗ_1!C382</f>
        <v>0</v>
      </c>
      <c r="D382">
        <f>ΤΟΜΗ_1!D382</f>
        <v>0</v>
      </c>
      <c r="E382" t="str">
        <f>ΤΟΜΗ_1!E382</f>
        <v/>
      </c>
      <c r="F382" t="str">
        <f>ΤΟΜΗ_1!F382</f>
        <v/>
      </c>
      <c r="G382">
        <f t="shared" si="34"/>
        <v>59565.578404401705</v>
      </c>
      <c r="H382">
        <f t="shared" si="31"/>
        <v>2.2906127750002558</v>
      </c>
      <c r="I382">
        <f t="shared" si="35"/>
        <v>2.2906127750002558</v>
      </c>
      <c r="J382">
        <f t="shared" si="32"/>
        <v>2.2906127750002558</v>
      </c>
      <c r="K382">
        <f t="shared" si="33"/>
        <v>59565.578404401705</v>
      </c>
    </row>
    <row r="383" spans="1:11">
      <c r="A383">
        <f>ΤΟΜΗ_1!A383</f>
        <v>0</v>
      </c>
      <c r="B383">
        <f>ΤΟΜΗ_1!B383</f>
        <v>0</v>
      </c>
      <c r="C383">
        <f>ΤΟΜΗ_1!C383</f>
        <v>0</v>
      </c>
      <c r="D383">
        <f>ΤΟΜΗ_1!D383</f>
        <v>0</v>
      </c>
      <c r="E383" t="str">
        <f>ΤΟΜΗ_1!E383</f>
        <v/>
      </c>
      <c r="F383" t="str">
        <f>ΤΟΜΗ_1!F383</f>
        <v/>
      </c>
      <c r="G383">
        <f t="shared" si="34"/>
        <v>59565.578404401705</v>
      </c>
      <c r="H383">
        <f t="shared" si="31"/>
        <v>2.2906127750002558</v>
      </c>
      <c r="I383">
        <f t="shared" si="35"/>
        <v>2.2906127750002558</v>
      </c>
      <c r="J383">
        <f t="shared" si="32"/>
        <v>2.2906127750002558</v>
      </c>
      <c r="K383">
        <f t="shared" si="33"/>
        <v>59565.578404401705</v>
      </c>
    </row>
    <row r="384" spans="1:11">
      <c r="A384">
        <f>ΤΟΜΗ_1!A384</f>
        <v>0</v>
      </c>
      <c r="B384">
        <f>ΤΟΜΗ_1!B384</f>
        <v>0</v>
      </c>
      <c r="C384">
        <f>ΤΟΜΗ_1!C384</f>
        <v>0</v>
      </c>
      <c r="D384">
        <f>ΤΟΜΗ_1!D384</f>
        <v>0</v>
      </c>
      <c r="E384" t="str">
        <f>ΤΟΜΗ_1!E384</f>
        <v/>
      </c>
      <c r="F384" t="str">
        <f>ΤΟΜΗ_1!F384</f>
        <v/>
      </c>
      <c r="G384">
        <f t="shared" si="34"/>
        <v>59565.578404401705</v>
      </c>
      <c r="H384">
        <f t="shared" si="31"/>
        <v>2.2906127750002558</v>
      </c>
      <c r="I384">
        <f t="shared" si="35"/>
        <v>2.2906127750002558</v>
      </c>
      <c r="J384">
        <f t="shared" si="32"/>
        <v>2.2906127750002558</v>
      </c>
      <c r="K384">
        <f t="shared" si="33"/>
        <v>59565.578404401705</v>
      </c>
    </row>
    <row r="385" spans="1:11">
      <c r="A385">
        <f>ΤΟΜΗ_1!A385</f>
        <v>0</v>
      </c>
      <c r="B385">
        <f>ΤΟΜΗ_1!B385</f>
        <v>0</v>
      </c>
      <c r="C385">
        <f>ΤΟΜΗ_1!C385</f>
        <v>0</v>
      </c>
      <c r="D385">
        <f>ΤΟΜΗ_1!D385</f>
        <v>0</v>
      </c>
      <c r="E385" t="str">
        <f>ΤΟΜΗ_1!E385</f>
        <v/>
      </c>
      <c r="F385" t="str">
        <f>ΤΟΜΗ_1!F385</f>
        <v/>
      </c>
      <c r="G385">
        <f t="shared" si="34"/>
        <v>59565.578404401705</v>
      </c>
      <c r="H385">
        <f t="shared" si="31"/>
        <v>2.2906127750002558</v>
      </c>
      <c r="I385">
        <f t="shared" si="35"/>
        <v>2.2906127750002558</v>
      </c>
      <c r="J385">
        <f t="shared" si="32"/>
        <v>2.2906127750002558</v>
      </c>
      <c r="K385">
        <f t="shared" si="33"/>
        <v>59565.578404401705</v>
      </c>
    </row>
    <row r="386" spans="1:11">
      <c r="A386">
        <f>ΤΟΜΗ_1!A386</f>
        <v>0</v>
      </c>
      <c r="B386">
        <f>ΤΟΜΗ_1!B386</f>
        <v>0</v>
      </c>
      <c r="C386">
        <f>ΤΟΜΗ_1!C386</f>
        <v>0</v>
      </c>
      <c r="D386">
        <f>ΤΟΜΗ_1!D386</f>
        <v>0</v>
      </c>
      <c r="E386" t="str">
        <f>ΤΟΜΗ_1!E386</f>
        <v/>
      </c>
      <c r="F386" t="str">
        <f>ΤΟΜΗ_1!F386</f>
        <v/>
      </c>
      <c r="G386">
        <f t="shared" si="34"/>
        <v>59565.578404401705</v>
      </c>
      <c r="H386">
        <f t="shared" si="31"/>
        <v>2.2906127750002558</v>
      </c>
      <c r="I386">
        <f t="shared" si="35"/>
        <v>2.2906127750002558</v>
      </c>
      <c r="J386">
        <f t="shared" si="32"/>
        <v>2.2906127750002558</v>
      </c>
      <c r="K386">
        <f t="shared" si="33"/>
        <v>59565.578404401705</v>
      </c>
    </row>
    <row r="387" spans="1:11">
      <c r="A387">
        <f>ΤΟΜΗ_1!A387</f>
        <v>0</v>
      </c>
      <c r="B387">
        <f>ΤΟΜΗ_1!B387</f>
        <v>0</v>
      </c>
      <c r="C387">
        <f>ΤΟΜΗ_1!C387</f>
        <v>0</v>
      </c>
      <c r="D387">
        <f>ΤΟΜΗ_1!D387</f>
        <v>0</v>
      </c>
      <c r="E387" t="str">
        <f>ΤΟΜΗ_1!E387</f>
        <v/>
      </c>
      <c r="F387" t="str">
        <f>ΤΟΜΗ_1!F387</f>
        <v/>
      </c>
      <c r="G387">
        <f t="shared" si="34"/>
        <v>59565.578404401705</v>
      </c>
      <c r="H387">
        <f t="shared" ref="H387:H450" si="36">IF(C387&lt;&gt;"",IF(G387&gt;R$1,IF(G387&lt;$R$2,F387,H386),IF(C387=G387,F387,H388)),"")</f>
        <v>2.2906127750002558</v>
      </c>
      <c r="I387">
        <f t="shared" si="35"/>
        <v>2.2906127750002558</v>
      </c>
      <c r="J387">
        <f t="shared" si="32"/>
        <v>2.2906127750002558</v>
      </c>
      <c r="K387">
        <f t="shared" si="33"/>
        <v>59565.578404401705</v>
      </c>
    </row>
    <row r="388" spans="1:11">
      <c r="A388">
        <f>ΤΟΜΗ_1!A388</f>
        <v>0</v>
      </c>
      <c r="B388">
        <f>ΤΟΜΗ_1!B388</f>
        <v>0</v>
      </c>
      <c r="C388">
        <f>ΤΟΜΗ_1!C388</f>
        <v>0</v>
      </c>
      <c r="D388">
        <f>ΤΟΜΗ_1!D388</f>
        <v>0</v>
      </c>
      <c r="E388" t="str">
        <f>ΤΟΜΗ_1!E388</f>
        <v/>
      </c>
      <c r="F388" t="str">
        <f>ΤΟΜΗ_1!F388</f>
        <v/>
      </c>
      <c r="G388">
        <f t="shared" si="34"/>
        <v>59565.578404401705</v>
      </c>
      <c r="H388">
        <f t="shared" si="36"/>
        <v>2.2906127750002558</v>
      </c>
      <c r="I388">
        <f t="shared" si="35"/>
        <v>2.2906127750002558</v>
      </c>
      <c r="J388">
        <f t="shared" ref="J388:J451" si="37">H388</f>
        <v>2.2906127750002558</v>
      </c>
      <c r="K388">
        <f t="shared" ref="K388:K451" si="38">G388</f>
        <v>59565.578404401705</v>
      </c>
    </row>
    <row r="389" spans="1:11">
      <c r="A389">
        <f>ΤΟΜΗ_1!A389</f>
        <v>0</v>
      </c>
      <c r="B389">
        <f>ΤΟΜΗ_1!B389</f>
        <v>0</v>
      </c>
      <c r="C389">
        <f>ΤΟΜΗ_1!C389</f>
        <v>0</v>
      </c>
      <c r="D389">
        <f>ΤΟΜΗ_1!D389</f>
        <v>0</v>
      </c>
      <c r="E389" t="str">
        <f>ΤΟΜΗ_1!E389</f>
        <v/>
      </c>
      <c r="F389" t="str">
        <f>ΤΟΜΗ_1!F389</f>
        <v/>
      </c>
      <c r="G389">
        <f t="shared" si="34"/>
        <v>59565.578404401705</v>
      </c>
      <c r="H389">
        <f t="shared" si="36"/>
        <v>2.2906127750002558</v>
      </c>
      <c r="I389">
        <f t="shared" si="35"/>
        <v>2.2906127750002558</v>
      </c>
      <c r="J389">
        <f t="shared" si="37"/>
        <v>2.2906127750002558</v>
      </c>
      <c r="K389">
        <f t="shared" si="38"/>
        <v>59565.578404401705</v>
      </c>
    </row>
    <row r="390" spans="1:11">
      <c r="A390">
        <f>ΤΟΜΗ_1!A390</f>
        <v>0</v>
      </c>
      <c r="B390">
        <f>ΤΟΜΗ_1!B390</f>
        <v>0</v>
      </c>
      <c r="C390">
        <f>ΤΟΜΗ_1!C390</f>
        <v>0</v>
      </c>
      <c r="D390">
        <f>ΤΟΜΗ_1!D390</f>
        <v>0</v>
      </c>
      <c r="E390" t="str">
        <f>ΤΟΜΗ_1!E390</f>
        <v/>
      </c>
      <c r="F390" t="str">
        <f>ΤΟΜΗ_1!F390</f>
        <v/>
      </c>
      <c r="G390">
        <f t="shared" si="34"/>
        <v>59565.578404401705</v>
      </c>
      <c r="H390">
        <f t="shared" si="36"/>
        <v>2.2906127750002558</v>
      </c>
      <c r="I390">
        <f t="shared" si="35"/>
        <v>2.2906127750002558</v>
      </c>
      <c r="J390">
        <f t="shared" si="37"/>
        <v>2.2906127750002558</v>
      </c>
      <c r="K390">
        <f t="shared" si="38"/>
        <v>59565.578404401705</v>
      </c>
    </row>
    <row r="391" spans="1:11">
      <c r="A391">
        <f>ΤΟΜΗ_1!A391</f>
        <v>0</v>
      </c>
      <c r="B391">
        <f>ΤΟΜΗ_1!B391</f>
        <v>0</v>
      </c>
      <c r="C391">
        <f>ΤΟΜΗ_1!C391</f>
        <v>0</v>
      </c>
      <c r="D391">
        <f>ΤΟΜΗ_1!D391</f>
        <v>0</v>
      </c>
      <c r="E391" t="str">
        <f>ΤΟΜΗ_1!E391</f>
        <v/>
      </c>
      <c r="F391" t="str">
        <f>ΤΟΜΗ_1!F391</f>
        <v/>
      </c>
      <c r="G391">
        <f t="shared" si="34"/>
        <v>59565.578404401705</v>
      </c>
      <c r="H391">
        <f t="shared" si="36"/>
        <v>2.2906127750002558</v>
      </c>
      <c r="I391">
        <f t="shared" si="35"/>
        <v>2.2906127750002558</v>
      </c>
      <c r="J391">
        <f t="shared" si="37"/>
        <v>2.2906127750002558</v>
      </c>
      <c r="K391">
        <f t="shared" si="38"/>
        <v>59565.578404401705</v>
      </c>
    </row>
    <row r="392" spans="1:11">
      <c r="A392">
        <f>ΤΟΜΗ_1!A392</f>
        <v>0</v>
      </c>
      <c r="B392">
        <f>ΤΟΜΗ_1!B392</f>
        <v>0</v>
      </c>
      <c r="C392">
        <f>ΤΟΜΗ_1!C392</f>
        <v>0</v>
      </c>
      <c r="D392">
        <f>ΤΟΜΗ_1!D392</f>
        <v>0</v>
      </c>
      <c r="E392" t="str">
        <f>ΤΟΜΗ_1!E392</f>
        <v/>
      </c>
      <c r="F392" t="str">
        <f>ΤΟΜΗ_1!F392</f>
        <v/>
      </c>
      <c r="G392">
        <f t="shared" si="34"/>
        <v>59565.578404401705</v>
      </c>
      <c r="H392">
        <f t="shared" si="36"/>
        <v>2.2906127750002558</v>
      </c>
      <c r="I392">
        <f t="shared" si="35"/>
        <v>2.2906127750002558</v>
      </c>
      <c r="J392">
        <f t="shared" si="37"/>
        <v>2.2906127750002558</v>
      </c>
      <c r="K392">
        <f t="shared" si="38"/>
        <v>59565.578404401705</v>
      </c>
    </row>
    <row r="393" spans="1:11">
      <c r="A393">
        <f>ΤΟΜΗ_1!A393</f>
        <v>0</v>
      </c>
      <c r="B393">
        <f>ΤΟΜΗ_1!B393</f>
        <v>0</v>
      </c>
      <c r="C393">
        <f>ΤΟΜΗ_1!C393</f>
        <v>0</v>
      </c>
      <c r="D393">
        <f>ΤΟΜΗ_1!D393</f>
        <v>0</v>
      </c>
      <c r="E393" t="str">
        <f>ΤΟΜΗ_1!E393</f>
        <v/>
      </c>
      <c r="F393" t="str">
        <f>ΤΟΜΗ_1!F393</f>
        <v/>
      </c>
      <c r="G393">
        <f t="shared" si="34"/>
        <v>59565.578404401705</v>
      </c>
      <c r="H393">
        <f t="shared" si="36"/>
        <v>2.2906127750002558</v>
      </c>
      <c r="I393">
        <f t="shared" si="35"/>
        <v>2.2906127750002558</v>
      </c>
      <c r="J393">
        <f t="shared" si="37"/>
        <v>2.2906127750002558</v>
      </c>
      <c r="K393">
        <f t="shared" si="38"/>
        <v>59565.578404401705</v>
      </c>
    </row>
    <row r="394" spans="1:11">
      <c r="A394">
        <f>ΤΟΜΗ_1!A394</f>
        <v>0</v>
      </c>
      <c r="B394">
        <f>ΤΟΜΗ_1!B394</f>
        <v>0</v>
      </c>
      <c r="C394">
        <f>ΤΟΜΗ_1!C394</f>
        <v>0</v>
      </c>
      <c r="D394">
        <f>ΤΟΜΗ_1!D394</f>
        <v>0</v>
      </c>
      <c r="E394" t="str">
        <f>ΤΟΜΗ_1!E394</f>
        <v/>
      </c>
      <c r="F394" t="str">
        <f>ΤΟΜΗ_1!F394</f>
        <v/>
      </c>
      <c r="G394">
        <f t="shared" si="34"/>
        <v>59565.578404401705</v>
      </c>
      <c r="H394">
        <f t="shared" si="36"/>
        <v>2.2906127750002558</v>
      </c>
      <c r="I394">
        <f t="shared" si="35"/>
        <v>2.2906127750002558</v>
      </c>
      <c r="J394">
        <f t="shared" si="37"/>
        <v>2.2906127750002558</v>
      </c>
      <c r="K394">
        <f t="shared" si="38"/>
        <v>59565.578404401705</v>
      </c>
    </row>
    <row r="395" spans="1:11">
      <c r="A395">
        <f>ΤΟΜΗ_1!A395</f>
        <v>0</v>
      </c>
      <c r="B395">
        <f>ΤΟΜΗ_1!B395</f>
        <v>0</v>
      </c>
      <c r="C395">
        <f>ΤΟΜΗ_1!C395</f>
        <v>0</v>
      </c>
      <c r="D395">
        <f>ΤΟΜΗ_1!D395</f>
        <v>0</v>
      </c>
      <c r="E395" t="str">
        <f>ΤΟΜΗ_1!E395</f>
        <v/>
      </c>
      <c r="F395" t="str">
        <f>ΤΟΜΗ_1!F395</f>
        <v/>
      </c>
      <c r="G395">
        <f t="shared" si="34"/>
        <v>59565.578404401705</v>
      </c>
      <c r="H395">
        <f t="shared" si="36"/>
        <v>2.2906127750002558</v>
      </c>
      <c r="I395">
        <f t="shared" si="35"/>
        <v>2.2906127750002558</v>
      </c>
      <c r="J395">
        <f t="shared" si="37"/>
        <v>2.2906127750002558</v>
      </c>
      <c r="K395">
        <f t="shared" si="38"/>
        <v>59565.578404401705</v>
      </c>
    </row>
    <row r="396" spans="1:11">
      <c r="A396">
        <f>ΤΟΜΗ_1!A396</f>
        <v>0</v>
      </c>
      <c r="B396">
        <f>ΤΟΜΗ_1!B396</f>
        <v>0</v>
      </c>
      <c r="C396">
        <f>ΤΟΜΗ_1!C396</f>
        <v>0</v>
      </c>
      <c r="D396">
        <f>ΤΟΜΗ_1!D396</f>
        <v>0</v>
      </c>
      <c r="E396" t="str">
        <f>ΤΟΜΗ_1!E396</f>
        <v/>
      </c>
      <c r="F396" t="str">
        <f>ΤΟΜΗ_1!F396</f>
        <v/>
      </c>
      <c r="G396">
        <f t="shared" si="34"/>
        <v>59565.578404401705</v>
      </c>
      <c r="H396">
        <f t="shared" si="36"/>
        <v>2.2906127750002558</v>
      </c>
      <c r="I396">
        <f t="shared" si="35"/>
        <v>2.2906127750002558</v>
      </c>
      <c r="J396">
        <f t="shared" si="37"/>
        <v>2.2906127750002558</v>
      </c>
      <c r="K396">
        <f t="shared" si="38"/>
        <v>59565.578404401705</v>
      </c>
    </row>
    <row r="397" spans="1:11">
      <c r="A397">
        <f>ΤΟΜΗ_1!A397</f>
        <v>0</v>
      </c>
      <c r="B397">
        <f>ΤΟΜΗ_1!B397</f>
        <v>0</v>
      </c>
      <c r="C397">
        <f>ΤΟΜΗ_1!C397</f>
        <v>0</v>
      </c>
      <c r="D397">
        <f>ΤΟΜΗ_1!D397</f>
        <v>0</v>
      </c>
      <c r="E397" t="str">
        <f>ΤΟΜΗ_1!E397</f>
        <v/>
      </c>
      <c r="F397" t="str">
        <f>ΤΟΜΗ_1!F397</f>
        <v/>
      </c>
      <c r="G397">
        <f t="shared" si="34"/>
        <v>59565.578404401705</v>
      </c>
      <c r="H397">
        <f t="shared" si="36"/>
        <v>2.2906127750002558</v>
      </c>
      <c r="I397">
        <f t="shared" si="35"/>
        <v>2.2906127750002558</v>
      </c>
      <c r="J397">
        <f t="shared" si="37"/>
        <v>2.2906127750002558</v>
      </c>
      <c r="K397">
        <f t="shared" si="38"/>
        <v>59565.578404401705</v>
      </c>
    </row>
    <row r="398" spans="1:11">
      <c r="A398">
        <f>ΤΟΜΗ_1!A398</f>
        <v>0</v>
      </c>
      <c r="B398">
        <f>ΤΟΜΗ_1!B398</f>
        <v>0</v>
      </c>
      <c r="C398">
        <f>ΤΟΜΗ_1!C398</f>
        <v>0</v>
      </c>
      <c r="D398">
        <f>ΤΟΜΗ_1!D398</f>
        <v>0</v>
      </c>
      <c r="E398" t="str">
        <f>ΤΟΜΗ_1!E398</f>
        <v/>
      </c>
      <c r="F398" t="str">
        <f>ΤΟΜΗ_1!F398</f>
        <v/>
      </c>
      <c r="G398">
        <f t="shared" si="34"/>
        <v>59565.578404401705</v>
      </c>
      <c r="H398">
        <f t="shared" si="36"/>
        <v>2.2906127750002558</v>
      </c>
      <c r="I398">
        <f t="shared" si="35"/>
        <v>2.2906127750002558</v>
      </c>
      <c r="J398">
        <f t="shared" si="37"/>
        <v>2.2906127750002558</v>
      </c>
      <c r="K398">
        <f t="shared" si="38"/>
        <v>59565.578404401705</v>
      </c>
    </row>
    <row r="399" spans="1:11">
      <c r="A399">
        <f>ΤΟΜΗ_1!A399</f>
        <v>0</v>
      </c>
      <c r="B399">
        <f>ΤΟΜΗ_1!B399</f>
        <v>0</v>
      </c>
      <c r="C399">
        <f>ΤΟΜΗ_1!C399</f>
        <v>0</v>
      </c>
      <c r="D399">
        <f>ΤΟΜΗ_1!D399</f>
        <v>0</v>
      </c>
      <c r="E399" t="str">
        <f>ΤΟΜΗ_1!E399</f>
        <v/>
      </c>
      <c r="F399" t="str">
        <f>ΤΟΜΗ_1!F399</f>
        <v/>
      </c>
      <c r="G399">
        <f t="shared" si="34"/>
        <v>59565.578404401705</v>
      </c>
      <c r="H399">
        <f t="shared" si="36"/>
        <v>2.2906127750002558</v>
      </c>
      <c r="I399">
        <f t="shared" si="35"/>
        <v>2.2906127750002558</v>
      </c>
      <c r="J399">
        <f t="shared" si="37"/>
        <v>2.2906127750002558</v>
      </c>
      <c r="K399">
        <f t="shared" si="38"/>
        <v>59565.578404401705</v>
      </c>
    </row>
    <row r="400" spans="1:11">
      <c r="A400">
        <f>ΤΟΜΗ_1!A400</f>
        <v>0</v>
      </c>
      <c r="B400">
        <f>ΤΟΜΗ_1!B400</f>
        <v>0</v>
      </c>
      <c r="C400">
        <f>ΤΟΜΗ_1!C400</f>
        <v>0</v>
      </c>
      <c r="D400">
        <f>ΤΟΜΗ_1!D400</f>
        <v>0</v>
      </c>
      <c r="E400" t="str">
        <f>ΤΟΜΗ_1!E400</f>
        <v/>
      </c>
      <c r="F400" t="str">
        <f>ΤΟΜΗ_1!F400</f>
        <v/>
      </c>
      <c r="G400">
        <f t="shared" si="34"/>
        <v>59565.578404401705</v>
      </c>
      <c r="H400">
        <f t="shared" si="36"/>
        <v>2.2906127750002558</v>
      </c>
      <c r="I400">
        <f t="shared" si="35"/>
        <v>2.2906127750002558</v>
      </c>
      <c r="J400">
        <f t="shared" si="37"/>
        <v>2.2906127750002558</v>
      </c>
      <c r="K400">
        <f t="shared" si="38"/>
        <v>59565.578404401705</v>
      </c>
    </row>
    <row r="401" spans="1:11">
      <c r="A401">
        <f>ΤΟΜΗ_1!A401</f>
        <v>0</v>
      </c>
      <c r="B401">
        <f>ΤΟΜΗ_1!B401</f>
        <v>0</v>
      </c>
      <c r="C401">
        <f>ΤΟΜΗ_1!C401</f>
        <v>0</v>
      </c>
      <c r="D401">
        <f>ΤΟΜΗ_1!D401</f>
        <v>0</v>
      </c>
      <c r="E401" t="str">
        <f>ΤΟΜΗ_1!E401</f>
        <v/>
      </c>
      <c r="F401" t="str">
        <f>ΤΟΜΗ_1!F401</f>
        <v/>
      </c>
      <c r="G401">
        <f t="shared" si="34"/>
        <v>59565.578404401705</v>
      </c>
      <c r="H401">
        <f t="shared" si="36"/>
        <v>2.2906127750002558</v>
      </c>
      <c r="I401">
        <f t="shared" si="35"/>
        <v>2.2906127750002558</v>
      </c>
      <c r="J401">
        <f t="shared" si="37"/>
        <v>2.2906127750002558</v>
      </c>
      <c r="K401">
        <f t="shared" si="38"/>
        <v>59565.578404401705</v>
      </c>
    </row>
    <row r="402" spans="1:11">
      <c r="A402">
        <f>ΤΟΜΗ_1!A402</f>
        <v>0</v>
      </c>
      <c r="B402">
        <f>ΤΟΜΗ_1!B402</f>
        <v>0</v>
      </c>
      <c r="C402">
        <f>ΤΟΜΗ_1!C402</f>
        <v>0</v>
      </c>
      <c r="D402">
        <f>ΤΟΜΗ_1!D402</f>
        <v>0</v>
      </c>
      <c r="E402" t="str">
        <f>ΤΟΜΗ_1!E402</f>
        <v/>
      </c>
      <c r="F402" t="str">
        <f>ΤΟΜΗ_1!F402</f>
        <v/>
      </c>
      <c r="G402">
        <f t="shared" si="34"/>
        <v>59565.578404401705</v>
      </c>
      <c r="H402">
        <f t="shared" si="36"/>
        <v>2.2906127750002558</v>
      </c>
      <c r="I402">
        <f t="shared" si="35"/>
        <v>2.2906127750002558</v>
      </c>
      <c r="J402">
        <f t="shared" si="37"/>
        <v>2.2906127750002558</v>
      </c>
      <c r="K402">
        <f t="shared" si="38"/>
        <v>59565.578404401705</v>
      </c>
    </row>
    <row r="403" spans="1:11">
      <c r="A403">
        <f>ΤΟΜΗ_1!A403</f>
        <v>0</v>
      </c>
      <c r="B403">
        <f>ΤΟΜΗ_1!B403</f>
        <v>0</v>
      </c>
      <c r="C403">
        <f>ΤΟΜΗ_1!C403</f>
        <v>0</v>
      </c>
      <c r="D403">
        <f>ΤΟΜΗ_1!D403</f>
        <v>0</v>
      </c>
      <c r="E403" t="str">
        <f>ΤΟΜΗ_1!E403</f>
        <v/>
      </c>
      <c r="F403" t="str">
        <f>ΤΟΜΗ_1!F403</f>
        <v/>
      </c>
      <c r="G403">
        <f t="shared" si="34"/>
        <v>59565.578404401705</v>
      </c>
      <c r="H403">
        <f t="shared" si="36"/>
        <v>2.2906127750002558</v>
      </c>
      <c r="I403">
        <f t="shared" si="35"/>
        <v>2.2906127750002558</v>
      </c>
      <c r="J403">
        <f t="shared" si="37"/>
        <v>2.2906127750002558</v>
      </c>
      <c r="K403">
        <f t="shared" si="38"/>
        <v>59565.578404401705</v>
      </c>
    </row>
    <row r="404" spans="1:11">
      <c r="A404">
        <f>ΤΟΜΗ_1!A404</f>
        <v>0</v>
      </c>
      <c r="B404">
        <f>ΤΟΜΗ_1!B404</f>
        <v>0</v>
      </c>
      <c r="C404">
        <f>ΤΟΜΗ_1!C404</f>
        <v>0</v>
      </c>
      <c r="D404">
        <f>ΤΟΜΗ_1!D404</f>
        <v>0</v>
      </c>
      <c r="E404" t="str">
        <f>ΤΟΜΗ_1!E404</f>
        <v/>
      </c>
      <c r="F404" t="str">
        <f>ΤΟΜΗ_1!F404</f>
        <v/>
      </c>
      <c r="G404">
        <f t="shared" si="34"/>
        <v>59565.578404401705</v>
      </c>
      <c r="H404">
        <f t="shared" si="36"/>
        <v>2.2906127750002558</v>
      </c>
      <c r="I404">
        <f t="shared" si="35"/>
        <v>2.2906127750002558</v>
      </c>
      <c r="J404">
        <f t="shared" si="37"/>
        <v>2.2906127750002558</v>
      </c>
      <c r="K404">
        <f t="shared" si="38"/>
        <v>59565.578404401705</v>
      </c>
    </row>
    <row r="405" spans="1:11">
      <c r="A405">
        <f>ΤΟΜΗ_1!A405</f>
        <v>0</v>
      </c>
      <c r="B405">
        <f>ΤΟΜΗ_1!B405</f>
        <v>0</v>
      </c>
      <c r="C405">
        <f>ΤΟΜΗ_1!C405</f>
        <v>0</v>
      </c>
      <c r="D405">
        <f>ΤΟΜΗ_1!D405</f>
        <v>0</v>
      </c>
      <c r="E405" t="str">
        <f>ΤΟΜΗ_1!E405</f>
        <v/>
      </c>
      <c r="F405" t="str">
        <f>ΤΟΜΗ_1!F405</f>
        <v/>
      </c>
      <c r="G405">
        <f t="shared" si="34"/>
        <v>59565.578404401705</v>
      </c>
      <c r="H405">
        <f t="shared" si="36"/>
        <v>2.2906127750002558</v>
      </c>
      <c r="I405">
        <f t="shared" si="35"/>
        <v>2.2906127750002558</v>
      </c>
      <c r="J405">
        <f t="shared" si="37"/>
        <v>2.2906127750002558</v>
      </c>
      <c r="K405">
        <f t="shared" si="38"/>
        <v>59565.578404401705</v>
      </c>
    </row>
    <row r="406" spans="1:11">
      <c r="A406">
        <f>ΤΟΜΗ_1!A406</f>
        <v>0</v>
      </c>
      <c r="B406">
        <f>ΤΟΜΗ_1!B406</f>
        <v>0</v>
      </c>
      <c r="C406">
        <f>ΤΟΜΗ_1!C406</f>
        <v>0</v>
      </c>
      <c r="D406">
        <f>ΤΟΜΗ_1!D406</f>
        <v>0</v>
      </c>
      <c r="E406" t="str">
        <f>ΤΟΜΗ_1!E406</f>
        <v/>
      </c>
      <c r="F406" t="str">
        <f>ΤΟΜΗ_1!F406</f>
        <v/>
      </c>
      <c r="G406">
        <f t="shared" si="34"/>
        <v>59565.578404401705</v>
      </c>
      <c r="H406">
        <f t="shared" si="36"/>
        <v>2.2906127750002558</v>
      </c>
      <c r="I406">
        <f t="shared" si="35"/>
        <v>2.2906127750002558</v>
      </c>
      <c r="J406">
        <f t="shared" si="37"/>
        <v>2.2906127750002558</v>
      </c>
      <c r="K406">
        <f t="shared" si="38"/>
        <v>59565.578404401705</v>
      </c>
    </row>
    <row r="407" spans="1:11">
      <c r="A407">
        <f>ΤΟΜΗ_1!A407</f>
        <v>0</v>
      </c>
      <c r="B407">
        <f>ΤΟΜΗ_1!B407</f>
        <v>0</v>
      </c>
      <c r="C407">
        <f>ΤΟΜΗ_1!C407</f>
        <v>0</v>
      </c>
      <c r="D407">
        <f>ΤΟΜΗ_1!D407</f>
        <v>0</v>
      </c>
      <c r="E407" t="str">
        <f>ΤΟΜΗ_1!E407</f>
        <v/>
      </c>
      <c r="F407" t="str">
        <f>ΤΟΜΗ_1!F407</f>
        <v/>
      </c>
      <c r="G407">
        <f t="shared" si="34"/>
        <v>59565.578404401705</v>
      </c>
      <c r="H407">
        <f t="shared" si="36"/>
        <v>2.2906127750002558</v>
      </c>
      <c r="I407">
        <f t="shared" si="35"/>
        <v>2.2906127750002558</v>
      </c>
      <c r="J407">
        <f t="shared" si="37"/>
        <v>2.2906127750002558</v>
      </c>
      <c r="K407">
        <f t="shared" si="38"/>
        <v>59565.578404401705</v>
      </c>
    </row>
    <row r="408" spans="1:11">
      <c r="A408">
        <f>ΤΟΜΗ_1!A408</f>
        <v>0</v>
      </c>
      <c r="B408">
        <f>ΤΟΜΗ_1!B408</f>
        <v>0</v>
      </c>
      <c r="C408">
        <f>ΤΟΜΗ_1!C408</f>
        <v>0</v>
      </c>
      <c r="D408">
        <f>ΤΟΜΗ_1!D408</f>
        <v>0</v>
      </c>
      <c r="E408" t="str">
        <f>ΤΟΜΗ_1!E408</f>
        <v/>
      </c>
      <c r="F408" t="str">
        <f>ΤΟΜΗ_1!F408</f>
        <v/>
      </c>
      <c r="G408">
        <f t="shared" si="34"/>
        <v>59565.578404401705</v>
      </c>
      <c r="H408">
        <f t="shared" si="36"/>
        <v>2.2906127750002558</v>
      </c>
      <c r="I408">
        <f t="shared" si="35"/>
        <v>2.2906127750002558</v>
      </c>
      <c r="J408">
        <f t="shared" si="37"/>
        <v>2.2906127750002558</v>
      </c>
      <c r="K408">
        <f t="shared" si="38"/>
        <v>59565.578404401705</v>
      </c>
    </row>
    <row r="409" spans="1:11">
      <c r="A409">
        <f>ΤΟΜΗ_1!A409</f>
        <v>0</v>
      </c>
      <c r="B409">
        <f>ΤΟΜΗ_1!B409</f>
        <v>0</v>
      </c>
      <c r="C409">
        <f>ΤΟΜΗ_1!C409</f>
        <v>0</v>
      </c>
      <c r="D409">
        <f>ΤΟΜΗ_1!D409</f>
        <v>0</v>
      </c>
      <c r="E409" t="str">
        <f>ΤΟΜΗ_1!E409</f>
        <v/>
      </c>
      <c r="F409" t="str">
        <f>ΤΟΜΗ_1!F409</f>
        <v/>
      </c>
      <c r="G409">
        <f t="shared" ref="G409:G472" si="39">IF(C409&lt;&gt;"",IF(C409&lt;$R$1,IF(G408&gt;$R$1,$R$2,$R$1),IF(C409&gt;$R$2,$R$2,C409)),G408)</f>
        <v>59565.578404401705</v>
      </c>
      <c r="H409">
        <f t="shared" si="36"/>
        <v>2.2906127750002558</v>
      </c>
      <c r="I409">
        <f t="shared" si="35"/>
        <v>2.2906127750002558</v>
      </c>
      <c r="J409">
        <f t="shared" si="37"/>
        <v>2.2906127750002558</v>
      </c>
      <c r="K409">
        <f t="shared" si="38"/>
        <v>59565.578404401705</v>
      </c>
    </row>
    <row r="410" spans="1:11">
      <c r="A410">
        <f>ΤΟΜΗ_1!A410</f>
        <v>0</v>
      </c>
      <c r="B410">
        <f>ΤΟΜΗ_1!B410</f>
        <v>0</v>
      </c>
      <c r="C410">
        <f>ΤΟΜΗ_1!C410</f>
        <v>0</v>
      </c>
      <c r="D410">
        <f>ΤΟΜΗ_1!D410</f>
        <v>0</v>
      </c>
      <c r="E410" t="str">
        <f>ΤΟΜΗ_1!E410</f>
        <v/>
      </c>
      <c r="F410" t="str">
        <f>ΤΟΜΗ_1!F410</f>
        <v/>
      </c>
      <c r="G410">
        <f t="shared" si="39"/>
        <v>59565.578404401705</v>
      </c>
      <c r="H410">
        <f t="shared" si="36"/>
        <v>2.2906127750002558</v>
      </c>
      <c r="I410">
        <f t="shared" ref="I410:I473" si="40">IF(H410&lt;&gt;"",ABS(H410),"")</f>
        <v>2.2906127750002558</v>
      </c>
      <c r="J410">
        <f t="shared" si="37"/>
        <v>2.2906127750002558</v>
      </c>
      <c r="K410">
        <f t="shared" si="38"/>
        <v>59565.578404401705</v>
      </c>
    </row>
    <row r="411" spans="1:11">
      <c r="A411">
        <f>ΤΟΜΗ_1!A411</f>
        <v>0</v>
      </c>
      <c r="B411">
        <f>ΤΟΜΗ_1!B411</f>
        <v>0</v>
      </c>
      <c r="C411">
        <f>ΤΟΜΗ_1!C411</f>
        <v>0</v>
      </c>
      <c r="D411">
        <f>ΤΟΜΗ_1!D411</f>
        <v>0</v>
      </c>
      <c r="E411" t="str">
        <f>ΤΟΜΗ_1!E411</f>
        <v/>
      </c>
      <c r="F411" t="str">
        <f>ΤΟΜΗ_1!F411</f>
        <v/>
      </c>
      <c r="G411">
        <f t="shared" si="39"/>
        <v>59565.578404401705</v>
      </c>
      <c r="H411">
        <f t="shared" si="36"/>
        <v>2.2906127750002558</v>
      </c>
      <c r="I411">
        <f t="shared" si="40"/>
        <v>2.2906127750002558</v>
      </c>
      <c r="J411">
        <f t="shared" si="37"/>
        <v>2.2906127750002558</v>
      </c>
      <c r="K411">
        <f t="shared" si="38"/>
        <v>59565.578404401705</v>
      </c>
    </row>
    <row r="412" spans="1:11">
      <c r="A412">
        <f>ΤΟΜΗ_1!A412</f>
        <v>0</v>
      </c>
      <c r="B412">
        <f>ΤΟΜΗ_1!B412</f>
        <v>0</v>
      </c>
      <c r="C412">
        <f>ΤΟΜΗ_1!C412</f>
        <v>0</v>
      </c>
      <c r="D412">
        <f>ΤΟΜΗ_1!D412</f>
        <v>0</v>
      </c>
      <c r="E412" t="str">
        <f>ΤΟΜΗ_1!E412</f>
        <v/>
      </c>
      <c r="F412" t="str">
        <f>ΤΟΜΗ_1!F412</f>
        <v/>
      </c>
      <c r="G412">
        <f t="shared" si="39"/>
        <v>59565.578404401705</v>
      </c>
      <c r="H412">
        <f t="shared" si="36"/>
        <v>2.2906127750002558</v>
      </c>
      <c r="I412">
        <f t="shared" si="40"/>
        <v>2.2906127750002558</v>
      </c>
      <c r="J412">
        <f t="shared" si="37"/>
        <v>2.2906127750002558</v>
      </c>
      <c r="K412">
        <f t="shared" si="38"/>
        <v>59565.578404401705</v>
      </c>
    </row>
    <row r="413" spans="1:11">
      <c r="A413">
        <f>ΤΟΜΗ_1!A413</f>
        <v>0</v>
      </c>
      <c r="B413">
        <f>ΤΟΜΗ_1!B413</f>
        <v>0</v>
      </c>
      <c r="C413">
        <f>ΤΟΜΗ_1!C413</f>
        <v>0</v>
      </c>
      <c r="D413">
        <f>ΤΟΜΗ_1!D413</f>
        <v>0</v>
      </c>
      <c r="E413" t="str">
        <f>ΤΟΜΗ_1!E413</f>
        <v/>
      </c>
      <c r="F413" t="str">
        <f>ΤΟΜΗ_1!F413</f>
        <v/>
      </c>
      <c r="G413">
        <f t="shared" si="39"/>
        <v>59565.578404401705</v>
      </c>
      <c r="H413">
        <f t="shared" si="36"/>
        <v>2.2906127750002558</v>
      </c>
      <c r="I413">
        <f t="shared" si="40"/>
        <v>2.2906127750002558</v>
      </c>
      <c r="J413">
        <f t="shared" si="37"/>
        <v>2.2906127750002558</v>
      </c>
      <c r="K413">
        <f t="shared" si="38"/>
        <v>59565.578404401705</v>
      </c>
    </row>
    <row r="414" spans="1:11">
      <c r="A414">
        <f>ΤΟΜΗ_1!A414</f>
        <v>0</v>
      </c>
      <c r="B414">
        <f>ΤΟΜΗ_1!B414</f>
        <v>0</v>
      </c>
      <c r="C414">
        <f>ΤΟΜΗ_1!C414</f>
        <v>0</v>
      </c>
      <c r="D414">
        <f>ΤΟΜΗ_1!D414</f>
        <v>0</v>
      </c>
      <c r="E414" t="str">
        <f>ΤΟΜΗ_1!E414</f>
        <v/>
      </c>
      <c r="F414" t="str">
        <f>ΤΟΜΗ_1!F414</f>
        <v/>
      </c>
      <c r="G414">
        <f t="shared" si="39"/>
        <v>59565.578404401705</v>
      </c>
      <c r="H414">
        <f t="shared" si="36"/>
        <v>2.2906127750002558</v>
      </c>
      <c r="I414">
        <f t="shared" si="40"/>
        <v>2.2906127750002558</v>
      </c>
      <c r="J414">
        <f t="shared" si="37"/>
        <v>2.2906127750002558</v>
      </c>
      <c r="K414">
        <f t="shared" si="38"/>
        <v>59565.578404401705</v>
      </c>
    </row>
    <row r="415" spans="1:11">
      <c r="A415">
        <f>ΤΟΜΗ_1!A415</f>
        <v>0</v>
      </c>
      <c r="B415">
        <f>ΤΟΜΗ_1!B415</f>
        <v>0</v>
      </c>
      <c r="C415">
        <f>ΤΟΜΗ_1!C415</f>
        <v>0</v>
      </c>
      <c r="D415">
        <f>ΤΟΜΗ_1!D415</f>
        <v>0</v>
      </c>
      <c r="E415" t="str">
        <f>ΤΟΜΗ_1!E415</f>
        <v/>
      </c>
      <c r="F415" t="str">
        <f>ΤΟΜΗ_1!F415</f>
        <v/>
      </c>
      <c r="G415">
        <f t="shared" si="39"/>
        <v>59565.578404401705</v>
      </c>
      <c r="H415">
        <f t="shared" si="36"/>
        <v>2.2906127750002558</v>
      </c>
      <c r="I415">
        <f t="shared" si="40"/>
        <v>2.2906127750002558</v>
      </c>
      <c r="J415">
        <f t="shared" si="37"/>
        <v>2.2906127750002558</v>
      </c>
      <c r="K415">
        <f t="shared" si="38"/>
        <v>59565.578404401705</v>
      </c>
    </row>
    <row r="416" spans="1:11">
      <c r="A416">
        <f>ΤΟΜΗ_1!A416</f>
        <v>0</v>
      </c>
      <c r="B416">
        <f>ΤΟΜΗ_1!B416</f>
        <v>0</v>
      </c>
      <c r="C416">
        <f>ΤΟΜΗ_1!C416</f>
        <v>0</v>
      </c>
      <c r="D416">
        <f>ΤΟΜΗ_1!D416</f>
        <v>0</v>
      </c>
      <c r="E416" t="str">
        <f>ΤΟΜΗ_1!E416</f>
        <v/>
      </c>
      <c r="F416" t="str">
        <f>ΤΟΜΗ_1!F416</f>
        <v/>
      </c>
      <c r="G416">
        <f t="shared" si="39"/>
        <v>59565.578404401705</v>
      </c>
      <c r="H416">
        <f t="shared" si="36"/>
        <v>2.2906127750002558</v>
      </c>
      <c r="I416">
        <f t="shared" si="40"/>
        <v>2.2906127750002558</v>
      </c>
      <c r="J416">
        <f t="shared" si="37"/>
        <v>2.2906127750002558</v>
      </c>
      <c r="K416">
        <f t="shared" si="38"/>
        <v>59565.578404401705</v>
      </c>
    </row>
    <row r="417" spans="1:11">
      <c r="A417">
        <f>ΤΟΜΗ_1!A417</f>
        <v>0</v>
      </c>
      <c r="B417">
        <f>ΤΟΜΗ_1!B417</f>
        <v>0</v>
      </c>
      <c r="C417">
        <f>ΤΟΜΗ_1!C417</f>
        <v>0</v>
      </c>
      <c r="D417">
        <f>ΤΟΜΗ_1!D417</f>
        <v>0</v>
      </c>
      <c r="E417" t="str">
        <f>ΤΟΜΗ_1!E417</f>
        <v/>
      </c>
      <c r="F417" t="str">
        <f>ΤΟΜΗ_1!F417</f>
        <v/>
      </c>
      <c r="G417">
        <f t="shared" si="39"/>
        <v>59565.578404401705</v>
      </c>
      <c r="H417">
        <f t="shared" si="36"/>
        <v>2.2906127750002558</v>
      </c>
      <c r="I417">
        <f t="shared" si="40"/>
        <v>2.2906127750002558</v>
      </c>
      <c r="J417">
        <f t="shared" si="37"/>
        <v>2.2906127750002558</v>
      </c>
      <c r="K417">
        <f t="shared" si="38"/>
        <v>59565.578404401705</v>
      </c>
    </row>
    <row r="418" spans="1:11">
      <c r="A418">
        <f>ΤΟΜΗ_1!A418</f>
        <v>0</v>
      </c>
      <c r="B418">
        <f>ΤΟΜΗ_1!B418</f>
        <v>0</v>
      </c>
      <c r="C418">
        <f>ΤΟΜΗ_1!C418</f>
        <v>0</v>
      </c>
      <c r="D418">
        <f>ΤΟΜΗ_1!D418</f>
        <v>0</v>
      </c>
      <c r="E418" t="str">
        <f>ΤΟΜΗ_1!E418</f>
        <v/>
      </c>
      <c r="F418" t="str">
        <f>ΤΟΜΗ_1!F418</f>
        <v/>
      </c>
      <c r="G418">
        <f t="shared" si="39"/>
        <v>59565.578404401705</v>
      </c>
      <c r="H418">
        <f t="shared" si="36"/>
        <v>2.2906127750002558</v>
      </c>
      <c r="I418">
        <f t="shared" si="40"/>
        <v>2.2906127750002558</v>
      </c>
      <c r="J418">
        <f t="shared" si="37"/>
        <v>2.2906127750002558</v>
      </c>
      <c r="K418">
        <f t="shared" si="38"/>
        <v>59565.578404401705</v>
      </c>
    </row>
    <row r="419" spans="1:11">
      <c r="A419">
        <f>ΤΟΜΗ_1!A419</f>
        <v>0</v>
      </c>
      <c r="B419">
        <f>ΤΟΜΗ_1!B419</f>
        <v>0</v>
      </c>
      <c r="C419">
        <f>ΤΟΜΗ_1!C419</f>
        <v>0</v>
      </c>
      <c r="D419">
        <f>ΤΟΜΗ_1!D419</f>
        <v>0</v>
      </c>
      <c r="E419" t="str">
        <f>ΤΟΜΗ_1!E419</f>
        <v/>
      </c>
      <c r="F419" t="str">
        <f>ΤΟΜΗ_1!F419</f>
        <v/>
      </c>
      <c r="G419">
        <f t="shared" si="39"/>
        <v>59565.578404401705</v>
      </c>
      <c r="H419">
        <f t="shared" si="36"/>
        <v>2.2906127750002558</v>
      </c>
      <c r="I419">
        <f t="shared" si="40"/>
        <v>2.2906127750002558</v>
      </c>
      <c r="J419">
        <f t="shared" si="37"/>
        <v>2.2906127750002558</v>
      </c>
      <c r="K419">
        <f t="shared" si="38"/>
        <v>59565.578404401705</v>
      </c>
    </row>
    <row r="420" spans="1:11">
      <c r="A420">
        <f>ΤΟΜΗ_1!A420</f>
        <v>0</v>
      </c>
      <c r="B420">
        <f>ΤΟΜΗ_1!B420</f>
        <v>0</v>
      </c>
      <c r="C420">
        <f>ΤΟΜΗ_1!C420</f>
        <v>0</v>
      </c>
      <c r="D420">
        <f>ΤΟΜΗ_1!D420</f>
        <v>0</v>
      </c>
      <c r="E420" t="str">
        <f>ΤΟΜΗ_1!E420</f>
        <v/>
      </c>
      <c r="F420" t="str">
        <f>ΤΟΜΗ_1!F420</f>
        <v/>
      </c>
      <c r="G420">
        <f t="shared" si="39"/>
        <v>59565.578404401705</v>
      </c>
      <c r="H420">
        <f t="shared" si="36"/>
        <v>2.2906127750002558</v>
      </c>
      <c r="I420">
        <f t="shared" si="40"/>
        <v>2.2906127750002558</v>
      </c>
      <c r="J420">
        <f t="shared" si="37"/>
        <v>2.2906127750002558</v>
      </c>
      <c r="K420">
        <f t="shared" si="38"/>
        <v>59565.578404401705</v>
      </c>
    </row>
    <row r="421" spans="1:11">
      <c r="A421">
        <f>ΤΟΜΗ_1!A421</f>
        <v>0</v>
      </c>
      <c r="B421">
        <f>ΤΟΜΗ_1!B421</f>
        <v>0</v>
      </c>
      <c r="C421">
        <f>ΤΟΜΗ_1!C421</f>
        <v>0</v>
      </c>
      <c r="D421">
        <f>ΤΟΜΗ_1!D421</f>
        <v>0</v>
      </c>
      <c r="E421" t="str">
        <f>ΤΟΜΗ_1!E421</f>
        <v/>
      </c>
      <c r="F421" t="str">
        <f>ΤΟΜΗ_1!F421</f>
        <v/>
      </c>
      <c r="G421">
        <f t="shared" si="39"/>
        <v>59565.578404401705</v>
      </c>
      <c r="H421">
        <f t="shared" si="36"/>
        <v>2.2906127750002558</v>
      </c>
      <c r="I421">
        <f t="shared" si="40"/>
        <v>2.2906127750002558</v>
      </c>
      <c r="J421">
        <f t="shared" si="37"/>
        <v>2.2906127750002558</v>
      </c>
      <c r="K421">
        <f t="shared" si="38"/>
        <v>59565.578404401705</v>
      </c>
    </row>
    <row r="422" spans="1:11">
      <c r="A422">
        <f>ΤΟΜΗ_1!A422</f>
        <v>0</v>
      </c>
      <c r="B422">
        <f>ΤΟΜΗ_1!B422</f>
        <v>0</v>
      </c>
      <c r="C422">
        <f>ΤΟΜΗ_1!C422</f>
        <v>0</v>
      </c>
      <c r="D422">
        <f>ΤΟΜΗ_1!D422</f>
        <v>0</v>
      </c>
      <c r="E422" t="str">
        <f>ΤΟΜΗ_1!E422</f>
        <v/>
      </c>
      <c r="F422" t="str">
        <f>ΤΟΜΗ_1!F422</f>
        <v/>
      </c>
      <c r="G422">
        <f t="shared" si="39"/>
        <v>59565.578404401705</v>
      </c>
      <c r="H422">
        <f t="shared" si="36"/>
        <v>2.2906127750002558</v>
      </c>
      <c r="I422">
        <f t="shared" si="40"/>
        <v>2.2906127750002558</v>
      </c>
      <c r="J422">
        <f t="shared" si="37"/>
        <v>2.2906127750002558</v>
      </c>
      <c r="K422">
        <f t="shared" si="38"/>
        <v>59565.578404401705</v>
      </c>
    </row>
    <row r="423" spans="1:11">
      <c r="A423">
        <f>ΤΟΜΗ_1!A423</f>
        <v>0</v>
      </c>
      <c r="B423">
        <f>ΤΟΜΗ_1!B423</f>
        <v>0</v>
      </c>
      <c r="C423">
        <f>ΤΟΜΗ_1!C423</f>
        <v>0</v>
      </c>
      <c r="D423">
        <f>ΤΟΜΗ_1!D423</f>
        <v>0</v>
      </c>
      <c r="E423" t="str">
        <f>ΤΟΜΗ_1!E423</f>
        <v/>
      </c>
      <c r="F423" t="str">
        <f>ΤΟΜΗ_1!F423</f>
        <v/>
      </c>
      <c r="G423">
        <f t="shared" si="39"/>
        <v>59565.578404401705</v>
      </c>
      <c r="H423">
        <f t="shared" si="36"/>
        <v>2.2906127750002558</v>
      </c>
      <c r="I423">
        <f t="shared" si="40"/>
        <v>2.2906127750002558</v>
      </c>
      <c r="J423">
        <f t="shared" si="37"/>
        <v>2.2906127750002558</v>
      </c>
      <c r="K423">
        <f t="shared" si="38"/>
        <v>59565.578404401705</v>
      </c>
    </row>
    <row r="424" spans="1:11">
      <c r="A424">
        <f>ΤΟΜΗ_1!A424</f>
        <v>0</v>
      </c>
      <c r="B424">
        <f>ΤΟΜΗ_1!B424</f>
        <v>0</v>
      </c>
      <c r="C424">
        <f>ΤΟΜΗ_1!C424</f>
        <v>0</v>
      </c>
      <c r="D424">
        <f>ΤΟΜΗ_1!D424</f>
        <v>0</v>
      </c>
      <c r="E424" t="str">
        <f>ΤΟΜΗ_1!E424</f>
        <v/>
      </c>
      <c r="F424" t="str">
        <f>ΤΟΜΗ_1!F424</f>
        <v/>
      </c>
      <c r="G424">
        <f t="shared" si="39"/>
        <v>59565.578404401705</v>
      </c>
      <c r="H424">
        <f t="shared" si="36"/>
        <v>2.2906127750002558</v>
      </c>
      <c r="I424">
        <f t="shared" si="40"/>
        <v>2.2906127750002558</v>
      </c>
      <c r="J424">
        <f t="shared" si="37"/>
        <v>2.2906127750002558</v>
      </c>
      <c r="K424">
        <f t="shared" si="38"/>
        <v>59565.578404401705</v>
      </c>
    </row>
    <row r="425" spans="1:11">
      <c r="A425">
        <f>ΤΟΜΗ_1!A425</f>
        <v>0</v>
      </c>
      <c r="B425">
        <f>ΤΟΜΗ_1!B425</f>
        <v>0</v>
      </c>
      <c r="C425">
        <f>ΤΟΜΗ_1!C425</f>
        <v>0</v>
      </c>
      <c r="D425">
        <f>ΤΟΜΗ_1!D425</f>
        <v>0</v>
      </c>
      <c r="E425" t="str">
        <f>ΤΟΜΗ_1!E425</f>
        <v/>
      </c>
      <c r="F425" t="str">
        <f>ΤΟΜΗ_1!F425</f>
        <v/>
      </c>
      <c r="G425">
        <f t="shared" si="39"/>
        <v>59565.578404401705</v>
      </c>
      <c r="H425">
        <f t="shared" si="36"/>
        <v>2.2906127750002558</v>
      </c>
      <c r="I425">
        <f t="shared" si="40"/>
        <v>2.2906127750002558</v>
      </c>
      <c r="J425">
        <f t="shared" si="37"/>
        <v>2.2906127750002558</v>
      </c>
      <c r="K425">
        <f t="shared" si="38"/>
        <v>59565.578404401705</v>
      </c>
    </row>
    <row r="426" spans="1:11">
      <c r="A426">
        <f>ΤΟΜΗ_1!A426</f>
        <v>0</v>
      </c>
      <c r="B426">
        <f>ΤΟΜΗ_1!B426</f>
        <v>0</v>
      </c>
      <c r="C426">
        <f>ΤΟΜΗ_1!C426</f>
        <v>0</v>
      </c>
      <c r="D426">
        <f>ΤΟΜΗ_1!D426</f>
        <v>0</v>
      </c>
      <c r="E426" t="str">
        <f>ΤΟΜΗ_1!E426</f>
        <v/>
      </c>
      <c r="F426" t="str">
        <f>ΤΟΜΗ_1!F426</f>
        <v/>
      </c>
      <c r="G426">
        <f t="shared" si="39"/>
        <v>59565.578404401705</v>
      </c>
      <c r="H426">
        <f t="shared" si="36"/>
        <v>2.2906127750002558</v>
      </c>
      <c r="I426">
        <f t="shared" si="40"/>
        <v>2.2906127750002558</v>
      </c>
      <c r="J426">
        <f t="shared" si="37"/>
        <v>2.2906127750002558</v>
      </c>
      <c r="K426">
        <f t="shared" si="38"/>
        <v>59565.578404401705</v>
      </c>
    </row>
    <row r="427" spans="1:11">
      <c r="A427">
        <f>ΤΟΜΗ_1!A427</f>
        <v>0</v>
      </c>
      <c r="B427">
        <f>ΤΟΜΗ_1!B427</f>
        <v>0</v>
      </c>
      <c r="C427">
        <f>ΤΟΜΗ_1!C427</f>
        <v>0</v>
      </c>
      <c r="D427">
        <f>ΤΟΜΗ_1!D427</f>
        <v>0</v>
      </c>
      <c r="E427" t="str">
        <f>ΤΟΜΗ_1!E427</f>
        <v/>
      </c>
      <c r="F427" t="str">
        <f>ΤΟΜΗ_1!F427</f>
        <v/>
      </c>
      <c r="G427">
        <f t="shared" si="39"/>
        <v>59565.578404401705</v>
      </c>
      <c r="H427">
        <f t="shared" si="36"/>
        <v>2.2906127750002558</v>
      </c>
      <c r="I427">
        <f t="shared" si="40"/>
        <v>2.2906127750002558</v>
      </c>
      <c r="J427">
        <f t="shared" si="37"/>
        <v>2.2906127750002558</v>
      </c>
      <c r="K427">
        <f t="shared" si="38"/>
        <v>59565.578404401705</v>
      </c>
    </row>
    <row r="428" spans="1:11">
      <c r="A428">
        <f>ΤΟΜΗ_1!A428</f>
        <v>0</v>
      </c>
      <c r="B428">
        <f>ΤΟΜΗ_1!B428</f>
        <v>0</v>
      </c>
      <c r="C428">
        <f>ΤΟΜΗ_1!C428</f>
        <v>0</v>
      </c>
      <c r="D428">
        <f>ΤΟΜΗ_1!D428</f>
        <v>0</v>
      </c>
      <c r="E428" t="str">
        <f>ΤΟΜΗ_1!E428</f>
        <v/>
      </c>
      <c r="F428" t="str">
        <f>ΤΟΜΗ_1!F428</f>
        <v/>
      </c>
      <c r="G428">
        <f t="shared" si="39"/>
        <v>59565.578404401705</v>
      </c>
      <c r="H428">
        <f t="shared" si="36"/>
        <v>2.2906127750002558</v>
      </c>
      <c r="I428">
        <f t="shared" si="40"/>
        <v>2.2906127750002558</v>
      </c>
      <c r="J428">
        <f t="shared" si="37"/>
        <v>2.2906127750002558</v>
      </c>
      <c r="K428">
        <f t="shared" si="38"/>
        <v>59565.578404401705</v>
      </c>
    </row>
    <row r="429" spans="1:11">
      <c r="A429">
        <f>ΤΟΜΗ_1!A429</f>
        <v>0</v>
      </c>
      <c r="B429">
        <f>ΤΟΜΗ_1!B429</f>
        <v>0</v>
      </c>
      <c r="C429">
        <f>ΤΟΜΗ_1!C429</f>
        <v>0</v>
      </c>
      <c r="D429">
        <f>ΤΟΜΗ_1!D429</f>
        <v>0</v>
      </c>
      <c r="E429" t="str">
        <f>ΤΟΜΗ_1!E429</f>
        <v/>
      </c>
      <c r="F429" t="str">
        <f>ΤΟΜΗ_1!F429</f>
        <v/>
      </c>
      <c r="G429">
        <f t="shared" si="39"/>
        <v>59565.578404401705</v>
      </c>
      <c r="H429">
        <f t="shared" si="36"/>
        <v>2.2906127750002558</v>
      </c>
      <c r="I429">
        <f t="shared" si="40"/>
        <v>2.2906127750002558</v>
      </c>
      <c r="J429">
        <f t="shared" si="37"/>
        <v>2.2906127750002558</v>
      </c>
      <c r="K429">
        <f t="shared" si="38"/>
        <v>59565.578404401705</v>
      </c>
    </row>
    <row r="430" spans="1:11">
      <c r="A430">
        <f>ΤΟΜΗ_1!A430</f>
        <v>0</v>
      </c>
      <c r="B430">
        <f>ΤΟΜΗ_1!B430</f>
        <v>0</v>
      </c>
      <c r="C430">
        <f>ΤΟΜΗ_1!C430</f>
        <v>0</v>
      </c>
      <c r="D430">
        <f>ΤΟΜΗ_1!D430</f>
        <v>0</v>
      </c>
      <c r="E430" t="str">
        <f>ΤΟΜΗ_1!E430</f>
        <v/>
      </c>
      <c r="F430" t="str">
        <f>ΤΟΜΗ_1!F430</f>
        <v/>
      </c>
      <c r="G430">
        <f t="shared" si="39"/>
        <v>59565.578404401705</v>
      </c>
      <c r="H430">
        <f t="shared" si="36"/>
        <v>2.2906127750002558</v>
      </c>
      <c r="I430">
        <f t="shared" si="40"/>
        <v>2.2906127750002558</v>
      </c>
      <c r="J430">
        <f t="shared" si="37"/>
        <v>2.2906127750002558</v>
      </c>
      <c r="K430">
        <f t="shared" si="38"/>
        <v>59565.578404401705</v>
      </c>
    </row>
    <row r="431" spans="1:11">
      <c r="A431">
        <f>ΤΟΜΗ_1!A431</f>
        <v>0</v>
      </c>
      <c r="B431">
        <f>ΤΟΜΗ_1!B431</f>
        <v>0</v>
      </c>
      <c r="C431">
        <f>ΤΟΜΗ_1!C431</f>
        <v>0</v>
      </c>
      <c r="D431">
        <f>ΤΟΜΗ_1!D431</f>
        <v>0</v>
      </c>
      <c r="E431" t="str">
        <f>ΤΟΜΗ_1!E431</f>
        <v/>
      </c>
      <c r="F431" t="str">
        <f>ΤΟΜΗ_1!F431</f>
        <v/>
      </c>
      <c r="G431">
        <f t="shared" si="39"/>
        <v>59565.578404401705</v>
      </c>
      <c r="H431">
        <f t="shared" si="36"/>
        <v>2.2906127750002558</v>
      </c>
      <c r="I431">
        <f t="shared" si="40"/>
        <v>2.2906127750002558</v>
      </c>
      <c r="J431">
        <f t="shared" si="37"/>
        <v>2.2906127750002558</v>
      </c>
      <c r="K431">
        <f t="shared" si="38"/>
        <v>59565.578404401705</v>
      </c>
    </row>
    <row r="432" spans="1:11">
      <c r="A432">
        <f>ΤΟΜΗ_1!A432</f>
        <v>0</v>
      </c>
      <c r="B432">
        <f>ΤΟΜΗ_1!B432</f>
        <v>0</v>
      </c>
      <c r="C432">
        <f>ΤΟΜΗ_1!C432</f>
        <v>0</v>
      </c>
      <c r="D432">
        <f>ΤΟΜΗ_1!D432</f>
        <v>0</v>
      </c>
      <c r="E432" t="str">
        <f>ΤΟΜΗ_1!E432</f>
        <v/>
      </c>
      <c r="F432" t="str">
        <f>ΤΟΜΗ_1!F432</f>
        <v/>
      </c>
      <c r="G432">
        <f t="shared" si="39"/>
        <v>59565.578404401705</v>
      </c>
      <c r="H432">
        <f t="shared" si="36"/>
        <v>2.2906127750002558</v>
      </c>
      <c r="I432">
        <f t="shared" si="40"/>
        <v>2.2906127750002558</v>
      </c>
      <c r="J432">
        <f t="shared" si="37"/>
        <v>2.2906127750002558</v>
      </c>
      <c r="K432">
        <f t="shared" si="38"/>
        <v>59565.578404401705</v>
      </c>
    </row>
    <row r="433" spans="1:11">
      <c r="A433">
        <f>ΤΟΜΗ_1!A433</f>
        <v>0</v>
      </c>
      <c r="B433">
        <f>ΤΟΜΗ_1!B433</f>
        <v>0</v>
      </c>
      <c r="C433">
        <f>ΤΟΜΗ_1!C433</f>
        <v>0</v>
      </c>
      <c r="D433">
        <f>ΤΟΜΗ_1!D433</f>
        <v>0</v>
      </c>
      <c r="E433" t="str">
        <f>ΤΟΜΗ_1!E433</f>
        <v/>
      </c>
      <c r="F433" t="str">
        <f>ΤΟΜΗ_1!F433</f>
        <v/>
      </c>
      <c r="G433">
        <f t="shared" si="39"/>
        <v>59565.578404401705</v>
      </c>
      <c r="H433">
        <f t="shared" si="36"/>
        <v>2.2906127750002558</v>
      </c>
      <c r="I433">
        <f t="shared" si="40"/>
        <v>2.2906127750002558</v>
      </c>
      <c r="J433">
        <f t="shared" si="37"/>
        <v>2.2906127750002558</v>
      </c>
      <c r="K433">
        <f t="shared" si="38"/>
        <v>59565.578404401705</v>
      </c>
    </row>
    <row r="434" spans="1:11">
      <c r="A434">
        <f>ΤΟΜΗ_1!A434</f>
        <v>0</v>
      </c>
      <c r="B434">
        <f>ΤΟΜΗ_1!B434</f>
        <v>0</v>
      </c>
      <c r="C434">
        <f>ΤΟΜΗ_1!C434</f>
        <v>0</v>
      </c>
      <c r="D434">
        <f>ΤΟΜΗ_1!D434</f>
        <v>0</v>
      </c>
      <c r="E434" t="str">
        <f>ΤΟΜΗ_1!E434</f>
        <v/>
      </c>
      <c r="F434" t="str">
        <f>ΤΟΜΗ_1!F434</f>
        <v/>
      </c>
      <c r="G434">
        <f t="shared" si="39"/>
        <v>59565.578404401705</v>
      </c>
      <c r="H434">
        <f t="shared" si="36"/>
        <v>2.2906127750002558</v>
      </c>
      <c r="I434">
        <f t="shared" si="40"/>
        <v>2.2906127750002558</v>
      </c>
      <c r="J434">
        <f t="shared" si="37"/>
        <v>2.2906127750002558</v>
      </c>
      <c r="K434">
        <f t="shared" si="38"/>
        <v>59565.578404401705</v>
      </c>
    </row>
    <row r="435" spans="1:11">
      <c r="A435">
        <f>ΤΟΜΗ_1!A435</f>
        <v>0</v>
      </c>
      <c r="B435">
        <f>ΤΟΜΗ_1!B435</f>
        <v>0</v>
      </c>
      <c r="C435">
        <f>ΤΟΜΗ_1!C435</f>
        <v>0</v>
      </c>
      <c r="D435">
        <f>ΤΟΜΗ_1!D435</f>
        <v>0</v>
      </c>
      <c r="E435" t="str">
        <f>ΤΟΜΗ_1!E435</f>
        <v/>
      </c>
      <c r="F435" t="str">
        <f>ΤΟΜΗ_1!F435</f>
        <v/>
      </c>
      <c r="G435">
        <f t="shared" si="39"/>
        <v>59565.578404401705</v>
      </c>
      <c r="H435">
        <f t="shared" si="36"/>
        <v>2.2906127750002558</v>
      </c>
      <c r="I435">
        <f t="shared" si="40"/>
        <v>2.2906127750002558</v>
      </c>
      <c r="J435">
        <f t="shared" si="37"/>
        <v>2.2906127750002558</v>
      </c>
      <c r="K435">
        <f t="shared" si="38"/>
        <v>59565.578404401705</v>
      </c>
    </row>
    <row r="436" spans="1:11">
      <c r="A436">
        <f>ΤΟΜΗ_1!A436</f>
        <v>0</v>
      </c>
      <c r="B436">
        <f>ΤΟΜΗ_1!B436</f>
        <v>0</v>
      </c>
      <c r="C436">
        <f>ΤΟΜΗ_1!C436</f>
        <v>0</v>
      </c>
      <c r="D436">
        <f>ΤΟΜΗ_1!D436</f>
        <v>0</v>
      </c>
      <c r="E436" t="str">
        <f>ΤΟΜΗ_1!E436</f>
        <v/>
      </c>
      <c r="F436" t="str">
        <f>ΤΟΜΗ_1!F436</f>
        <v/>
      </c>
      <c r="G436">
        <f t="shared" si="39"/>
        <v>59565.578404401705</v>
      </c>
      <c r="H436">
        <f t="shared" si="36"/>
        <v>2.2906127750002558</v>
      </c>
      <c r="I436">
        <f t="shared" si="40"/>
        <v>2.2906127750002558</v>
      </c>
      <c r="J436">
        <f t="shared" si="37"/>
        <v>2.2906127750002558</v>
      </c>
      <c r="K436">
        <f t="shared" si="38"/>
        <v>59565.578404401705</v>
      </c>
    </row>
    <row r="437" spans="1:11">
      <c r="A437">
        <f>ΤΟΜΗ_1!A437</f>
        <v>0</v>
      </c>
      <c r="B437">
        <f>ΤΟΜΗ_1!B437</f>
        <v>0</v>
      </c>
      <c r="C437">
        <f>ΤΟΜΗ_1!C437</f>
        <v>0</v>
      </c>
      <c r="D437">
        <f>ΤΟΜΗ_1!D437</f>
        <v>0</v>
      </c>
      <c r="E437" t="str">
        <f>ΤΟΜΗ_1!E437</f>
        <v/>
      </c>
      <c r="F437" t="str">
        <f>ΤΟΜΗ_1!F437</f>
        <v/>
      </c>
      <c r="G437">
        <f t="shared" si="39"/>
        <v>59565.578404401705</v>
      </c>
      <c r="H437">
        <f t="shared" si="36"/>
        <v>2.2906127750002558</v>
      </c>
      <c r="I437">
        <f t="shared" si="40"/>
        <v>2.2906127750002558</v>
      </c>
      <c r="J437">
        <f t="shared" si="37"/>
        <v>2.2906127750002558</v>
      </c>
      <c r="K437">
        <f t="shared" si="38"/>
        <v>59565.578404401705</v>
      </c>
    </row>
    <row r="438" spans="1:11">
      <c r="A438">
        <f>ΤΟΜΗ_1!A438</f>
        <v>0</v>
      </c>
      <c r="B438">
        <f>ΤΟΜΗ_1!B438</f>
        <v>0</v>
      </c>
      <c r="C438">
        <f>ΤΟΜΗ_1!C438</f>
        <v>0</v>
      </c>
      <c r="D438">
        <f>ΤΟΜΗ_1!D438</f>
        <v>0</v>
      </c>
      <c r="E438" t="str">
        <f>ΤΟΜΗ_1!E438</f>
        <v/>
      </c>
      <c r="F438" t="str">
        <f>ΤΟΜΗ_1!F438</f>
        <v/>
      </c>
      <c r="G438">
        <f t="shared" si="39"/>
        <v>59565.578404401705</v>
      </c>
      <c r="H438">
        <f t="shared" si="36"/>
        <v>2.2906127750002558</v>
      </c>
      <c r="I438">
        <f t="shared" si="40"/>
        <v>2.2906127750002558</v>
      </c>
      <c r="J438">
        <f t="shared" si="37"/>
        <v>2.2906127750002558</v>
      </c>
      <c r="K438">
        <f t="shared" si="38"/>
        <v>59565.578404401705</v>
      </c>
    </row>
    <row r="439" spans="1:11">
      <c r="A439">
        <f>ΤΟΜΗ_1!A439</f>
        <v>0</v>
      </c>
      <c r="B439">
        <f>ΤΟΜΗ_1!B439</f>
        <v>0</v>
      </c>
      <c r="C439">
        <f>ΤΟΜΗ_1!C439</f>
        <v>0</v>
      </c>
      <c r="D439">
        <f>ΤΟΜΗ_1!D439</f>
        <v>0</v>
      </c>
      <c r="E439" t="str">
        <f>ΤΟΜΗ_1!E439</f>
        <v/>
      </c>
      <c r="F439" t="str">
        <f>ΤΟΜΗ_1!F439</f>
        <v/>
      </c>
      <c r="G439">
        <f t="shared" si="39"/>
        <v>59565.578404401705</v>
      </c>
      <c r="H439">
        <f t="shared" si="36"/>
        <v>2.2906127750002558</v>
      </c>
      <c r="I439">
        <f t="shared" si="40"/>
        <v>2.2906127750002558</v>
      </c>
      <c r="J439">
        <f t="shared" si="37"/>
        <v>2.2906127750002558</v>
      </c>
      <c r="K439">
        <f t="shared" si="38"/>
        <v>59565.578404401705</v>
      </c>
    </row>
    <row r="440" spans="1:11">
      <c r="A440">
        <f>ΤΟΜΗ_1!A440</f>
        <v>0</v>
      </c>
      <c r="B440">
        <f>ΤΟΜΗ_1!B440</f>
        <v>0</v>
      </c>
      <c r="C440">
        <f>ΤΟΜΗ_1!C440</f>
        <v>0</v>
      </c>
      <c r="D440">
        <f>ΤΟΜΗ_1!D440</f>
        <v>0</v>
      </c>
      <c r="E440" t="str">
        <f>ΤΟΜΗ_1!E440</f>
        <v/>
      </c>
      <c r="F440" t="str">
        <f>ΤΟΜΗ_1!F440</f>
        <v/>
      </c>
      <c r="G440">
        <f t="shared" si="39"/>
        <v>59565.578404401705</v>
      </c>
      <c r="H440">
        <f t="shared" si="36"/>
        <v>2.2906127750002558</v>
      </c>
      <c r="I440">
        <f t="shared" si="40"/>
        <v>2.2906127750002558</v>
      </c>
      <c r="J440">
        <f t="shared" si="37"/>
        <v>2.2906127750002558</v>
      </c>
      <c r="K440">
        <f t="shared" si="38"/>
        <v>59565.578404401705</v>
      </c>
    </row>
    <row r="441" spans="1:11">
      <c r="A441">
        <f>ΤΟΜΗ_1!A441</f>
        <v>0</v>
      </c>
      <c r="B441">
        <f>ΤΟΜΗ_1!B441</f>
        <v>0</v>
      </c>
      <c r="C441">
        <f>ΤΟΜΗ_1!C441</f>
        <v>0</v>
      </c>
      <c r="D441">
        <f>ΤΟΜΗ_1!D441</f>
        <v>0</v>
      </c>
      <c r="E441" t="str">
        <f>ΤΟΜΗ_1!E441</f>
        <v/>
      </c>
      <c r="F441" t="str">
        <f>ΤΟΜΗ_1!F441</f>
        <v/>
      </c>
      <c r="G441">
        <f t="shared" si="39"/>
        <v>59565.578404401705</v>
      </c>
      <c r="H441">
        <f t="shared" si="36"/>
        <v>2.2906127750002558</v>
      </c>
      <c r="I441">
        <f t="shared" si="40"/>
        <v>2.2906127750002558</v>
      </c>
      <c r="J441">
        <f t="shared" si="37"/>
        <v>2.2906127750002558</v>
      </c>
      <c r="K441">
        <f t="shared" si="38"/>
        <v>59565.578404401705</v>
      </c>
    </row>
    <row r="442" spans="1:11">
      <c r="A442">
        <f>ΤΟΜΗ_1!A442</f>
        <v>0</v>
      </c>
      <c r="B442">
        <f>ΤΟΜΗ_1!B442</f>
        <v>0</v>
      </c>
      <c r="C442">
        <f>ΤΟΜΗ_1!C442</f>
        <v>0</v>
      </c>
      <c r="D442">
        <f>ΤΟΜΗ_1!D442</f>
        <v>0</v>
      </c>
      <c r="E442" t="str">
        <f>ΤΟΜΗ_1!E442</f>
        <v/>
      </c>
      <c r="F442" t="str">
        <f>ΤΟΜΗ_1!F442</f>
        <v/>
      </c>
      <c r="G442">
        <f t="shared" si="39"/>
        <v>59565.578404401705</v>
      </c>
      <c r="H442">
        <f t="shared" si="36"/>
        <v>2.2906127750002558</v>
      </c>
      <c r="I442">
        <f t="shared" si="40"/>
        <v>2.2906127750002558</v>
      </c>
      <c r="J442">
        <f t="shared" si="37"/>
        <v>2.2906127750002558</v>
      </c>
      <c r="K442">
        <f t="shared" si="38"/>
        <v>59565.578404401705</v>
      </c>
    </row>
    <row r="443" spans="1:11">
      <c r="A443">
        <f>ΤΟΜΗ_1!A443</f>
        <v>0</v>
      </c>
      <c r="B443">
        <f>ΤΟΜΗ_1!B443</f>
        <v>0</v>
      </c>
      <c r="C443">
        <f>ΤΟΜΗ_1!C443</f>
        <v>0</v>
      </c>
      <c r="D443">
        <f>ΤΟΜΗ_1!D443</f>
        <v>0</v>
      </c>
      <c r="E443" t="str">
        <f>ΤΟΜΗ_1!E443</f>
        <v/>
      </c>
      <c r="F443" t="str">
        <f>ΤΟΜΗ_1!F443</f>
        <v/>
      </c>
      <c r="G443">
        <f t="shared" si="39"/>
        <v>59565.578404401705</v>
      </c>
      <c r="H443">
        <f t="shared" si="36"/>
        <v>2.2906127750002558</v>
      </c>
      <c r="I443">
        <f t="shared" si="40"/>
        <v>2.2906127750002558</v>
      </c>
      <c r="J443">
        <f t="shared" si="37"/>
        <v>2.2906127750002558</v>
      </c>
      <c r="K443">
        <f t="shared" si="38"/>
        <v>59565.578404401705</v>
      </c>
    </row>
    <row r="444" spans="1:11">
      <c r="A444">
        <f>ΤΟΜΗ_1!A444</f>
        <v>0</v>
      </c>
      <c r="B444">
        <f>ΤΟΜΗ_1!B444</f>
        <v>0</v>
      </c>
      <c r="C444">
        <f>ΤΟΜΗ_1!C444</f>
        <v>0</v>
      </c>
      <c r="D444">
        <f>ΤΟΜΗ_1!D444</f>
        <v>0</v>
      </c>
      <c r="E444" t="str">
        <f>ΤΟΜΗ_1!E444</f>
        <v/>
      </c>
      <c r="F444" t="str">
        <f>ΤΟΜΗ_1!F444</f>
        <v/>
      </c>
      <c r="G444">
        <f t="shared" si="39"/>
        <v>59565.578404401705</v>
      </c>
      <c r="H444">
        <f t="shared" si="36"/>
        <v>2.2906127750002558</v>
      </c>
      <c r="I444">
        <f t="shared" si="40"/>
        <v>2.2906127750002558</v>
      </c>
      <c r="J444">
        <f t="shared" si="37"/>
        <v>2.2906127750002558</v>
      </c>
      <c r="K444">
        <f t="shared" si="38"/>
        <v>59565.578404401705</v>
      </c>
    </row>
    <row r="445" spans="1:11">
      <c r="A445">
        <f>ΤΟΜΗ_1!A445</f>
        <v>0</v>
      </c>
      <c r="B445">
        <f>ΤΟΜΗ_1!B445</f>
        <v>0</v>
      </c>
      <c r="C445">
        <f>ΤΟΜΗ_1!C445</f>
        <v>0</v>
      </c>
      <c r="D445">
        <f>ΤΟΜΗ_1!D445</f>
        <v>0</v>
      </c>
      <c r="E445" t="str">
        <f>ΤΟΜΗ_1!E445</f>
        <v/>
      </c>
      <c r="F445" t="str">
        <f>ΤΟΜΗ_1!F445</f>
        <v/>
      </c>
      <c r="G445">
        <f t="shared" si="39"/>
        <v>59565.578404401705</v>
      </c>
      <c r="H445">
        <f t="shared" si="36"/>
        <v>2.2906127750002558</v>
      </c>
      <c r="I445">
        <f t="shared" si="40"/>
        <v>2.2906127750002558</v>
      </c>
      <c r="J445">
        <f t="shared" si="37"/>
        <v>2.2906127750002558</v>
      </c>
      <c r="K445">
        <f t="shared" si="38"/>
        <v>59565.578404401705</v>
      </c>
    </row>
    <row r="446" spans="1:11">
      <c r="A446">
        <f>ΤΟΜΗ_1!A446</f>
        <v>0</v>
      </c>
      <c r="B446">
        <f>ΤΟΜΗ_1!B446</f>
        <v>0</v>
      </c>
      <c r="C446">
        <f>ΤΟΜΗ_1!C446</f>
        <v>0</v>
      </c>
      <c r="D446">
        <f>ΤΟΜΗ_1!D446</f>
        <v>0</v>
      </c>
      <c r="E446" t="str">
        <f>ΤΟΜΗ_1!E446</f>
        <v/>
      </c>
      <c r="F446" t="str">
        <f>ΤΟΜΗ_1!F446</f>
        <v/>
      </c>
      <c r="G446">
        <f t="shared" si="39"/>
        <v>59565.578404401705</v>
      </c>
      <c r="H446">
        <f t="shared" si="36"/>
        <v>2.2906127750002558</v>
      </c>
      <c r="I446">
        <f t="shared" si="40"/>
        <v>2.2906127750002558</v>
      </c>
      <c r="J446">
        <f t="shared" si="37"/>
        <v>2.2906127750002558</v>
      </c>
      <c r="K446">
        <f t="shared" si="38"/>
        <v>59565.578404401705</v>
      </c>
    </row>
    <row r="447" spans="1:11">
      <c r="A447">
        <f>ΤΟΜΗ_1!A447</f>
        <v>0</v>
      </c>
      <c r="B447">
        <f>ΤΟΜΗ_1!B447</f>
        <v>0</v>
      </c>
      <c r="C447">
        <f>ΤΟΜΗ_1!C447</f>
        <v>0</v>
      </c>
      <c r="D447">
        <f>ΤΟΜΗ_1!D447</f>
        <v>0</v>
      </c>
      <c r="E447" t="str">
        <f>ΤΟΜΗ_1!E447</f>
        <v/>
      </c>
      <c r="F447" t="str">
        <f>ΤΟΜΗ_1!F447</f>
        <v/>
      </c>
      <c r="G447">
        <f t="shared" si="39"/>
        <v>59565.578404401705</v>
      </c>
      <c r="H447">
        <f t="shared" si="36"/>
        <v>2.2906127750002558</v>
      </c>
      <c r="I447">
        <f t="shared" si="40"/>
        <v>2.2906127750002558</v>
      </c>
      <c r="J447">
        <f t="shared" si="37"/>
        <v>2.2906127750002558</v>
      </c>
      <c r="K447">
        <f t="shared" si="38"/>
        <v>59565.578404401705</v>
      </c>
    </row>
    <row r="448" spans="1:11">
      <c r="A448">
        <f>ΤΟΜΗ_1!A448</f>
        <v>0</v>
      </c>
      <c r="B448">
        <f>ΤΟΜΗ_1!B448</f>
        <v>0</v>
      </c>
      <c r="C448">
        <f>ΤΟΜΗ_1!C448</f>
        <v>0</v>
      </c>
      <c r="D448">
        <f>ΤΟΜΗ_1!D448</f>
        <v>0</v>
      </c>
      <c r="E448" t="str">
        <f>ΤΟΜΗ_1!E448</f>
        <v/>
      </c>
      <c r="F448" t="str">
        <f>ΤΟΜΗ_1!F448</f>
        <v/>
      </c>
      <c r="G448">
        <f t="shared" si="39"/>
        <v>59565.578404401705</v>
      </c>
      <c r="H448">
        <f t="shared" si="36"/>
        <v>2.2906127750002558</v>
      </c>
      <c r="I448">
        <f t="shared" si="40"/>
        <v>2.2906127750002558</v>
      </c>
      <c r="J448">
        <f t="shared" si="37"/>
        <v>2.2906127750002558</v>
      </c>
      <c r="K448">
        <f t="shared" si="38"/>
        <v>59565.578404401705</v>
      </c>
    </row>
    <row r="449" spans="1:11">
      <c r="A449">
        <f>ΤΟΜΗ_1!A449</f>
        <v>0</v>
      </c>
      <c r="B449">
        <f>ΤΟΜΗ_1!B449</f>
        <v>0</v>
      </c>
      <c r="C449">
        <f>ΤΟΜΗ_1!C449</f>
        <v>0</v>
      </c>
      <c r="D449">
        <f>ΤΟΜΗ_1!D449</f>
        <v>0</v>
      </c>
      <c r="E449" t="str">
        <f>ΤΟΜΗ_1!E449</f>
        <v/>
      </c>
      <c r="F449" t="str">
        <f>ΤΟΜΗ_1!F449</f>
        <v/>
      </c>
      <c r="G449">
        <f t="shared" si="39"/>
        <v>59565.578404401705</v>
      </c>
      <c r="H449">
        <f t="shared" si="36"/>
        <v>2.2906127750002558</v>
      </c>
      <c r="I449">
        <f t="shared" si="40"/>
        <v>2.2906127750002558</v>
      </c>
      <c r="J449">
        <f t="shared" si="37"/>
        <v>2.2906127750002558</v>
      </c>
      <c r="K449">
        <f t="shared" si="38"/>
        <v>59565.578404401705</v>
      </c>
    </row>
    <row r="450" spans="1:11">
      <c r="A450">
        <f>ΤΟΜΗ_1!A450</f>
        <v>0</v>
      </c>
      <c r="B450">
        <f>ΤΟΜΗ_1!B450</f>
        <v>0</v>
      </c>
      <c r="C450">
        <f>ΤΟΜΗ_1!C450</f>
        <v>0</v>
      </c>
      <c r="D450">
        <f>ΤΟΜΗ_1!D450</f>
        <v>0</v>
      </c>
      <c r="E450" t="str">
        <f>ΤΟΜΗ_1!E450</f>
        <v/>
      </c>
      <c r="F450" t="str">
        <f>ΤΟΜΗ_1!F450</f>
        <v/>
      </c>
      <c r="G450">
        <f t="shared" si="39"/>
        <v>59565.578404401705</v>
      </c>
      <c r="H450">
        <f t="shared" si="36"/>
        <v>2.2906127750002558</v>
      </c>
      <c r="I450">
        <f t="shared" si="40"/>
        <v>2.2906127750002558</v>
      </c>
      <c r="J450">
        <f t="shared" si="37"/>
        <v>2.2906127750002558</v>
      </c>
      <c r="K450">
        <f t="shared" si="38"/>
        <v>59565.578404401705</v>
      </c>
    </row>
    <row r="451" spans="1:11">
      <c r="A451">
        <f>ΤΟΜΗ_1!A451</f>
        <v>0</v>
      </c>
      <c r="B451">
        <f>ΤΟΜΗ_1!B451</f>
        <v>0</v>
      </c>
      <c r="C451">
        <f>ΤΟΜΗ_1!C451</f>
        <v>0</v>
      </c>
      <c r="D451">
        <f>ΤΟΜΗ_1!D451</f>
        <v>0</v>
      </c>
      <c r="E451" t="str">
        <f>ΤΟΜΗ_1!E451</f>
        <v/>
      </c>
      <c r="F451" t="str">
        <f>ΤΟΜΗ_1!F451</f>
        <v/>
      </c>
      <c r="G451">
        <f t="shared" si="39"/>
        <v>59565.578404401705</v>
      </c>
      <c r="H451">
        <f t="shared" ref="H451:H514" si="41">IF(C451&lt;&gt;"",IF(G451&gt;R$1,IF(G451&lt;$R$2,F451,H450),IF(C451=G451,F451,H452)),"")</f>
        <v>2.2906127750002558</v>
      </c>
      <c r="I451">
        <f t="shared" si="40"/>
        <v>2.2906127750002558</v>
      </c>
      <c r="J451">
        <f t="shared" si="37"/>
        <v>2.2906127750002558</v>
      </c>
      <c r="K451">
        <f t="shared" si="38"/>
        <v>59565.578404401705</v>
      </c>
    </row>
    <row r="452" spans="1:11">
      <c r="A452">
        <f>ΤΟΜΗ_1!A452</f>
        <v>0</v>
      </c>
      <c r="B452">
        <f>ΤΟΜΗ_1!B452</f>
        <v>0</v>
      </c>
      <c r="C452">
        <f>ΤΟΜΗ_1!C452</f>
        <v>0</v>
      </c>
      <c r="D452">
        <f>ΤΟΜΗ_1!D452</f>
        <v>0</v>
      </c>
      <c r="E452" t="str">
        <f>ΤΟΜΗ_1!E452</f>
        <v/>
      </c>
      <c r="F452" t="str">
        <f>ΤΟΜΗ_1!F452</f>
        <v/>
      </c>
      <c r="G452">
        <f t="shared" si="39"/>
        <v>59565.578404401705</v>
      </c>
      <c r="H452">
        <f t="shared" si="41"/>
        <v>2.2906127750002558</v>
      </c>
      <c r="I452">
        <f t="shared" si="40"/>
        <v>2.2906127750002558</v>
      </c>
      <c r="J452">
        <f t="shared" ref="J452:J515" si="42">H452</f>
        <v>2.2906127750002558</v>
      </c>
      <c r="K452">
        <f t="shared" ref="K452:K515" si="43">G452</f>
        <v>59565.578404401705</v>
      </c>
    </row>
    <row r="453" spans="1:11">
      <c r="A453">
        <f>ΤΟΜΗ_1!A453</f>
        <v>0</v>
      </c>
      <c r="B453">
        <f>ΤΟΜΗ_1!B453</f>
        <v>0</v>
      </c>
      <c r="C453">
        <f>ΤΟΜΗ_1!C453</f>
        <v>0</v>
      </c>
      <c r="D453">
        <f>ΤΟΜΗ_1!D453</f>
        <v>0</v>
      </c>
      <c r="E453" t="str">
        <f>ΤΟΜΗ_1!E453</f>
        <v/>
      </c>
      <c r="F453" t="str">
        <f>ΤΟΜΗ_1!F453</f>
        <v/>
      </c>
      <c r="G453">
        <f t="shared" si="39"/>
        <v>59565.578404401705</v>
      </c>
      <c r="H453">
        <f t="shared" si="41"/>
        <v>2.2906127750002558</v>
      </c>
      <c r="I453">
        <f t="shared" si="40"/>
        <v>2.2906127750002558</v>
      </c>
      <c r="J453">
        <f t="shared" si="42"/>
        <v>2.2906127750002558</v>
      </c>
      <c r="K453">
        <f t="shared" si="43"/>
        <v>59565.578404401705</v>
      </c>
    </row>
    <row r="454" spans="1:11">
      <c r="A454">
        <f>ΤΟΜΗ_1!A454</f>
        <v>0</v>
      </c>
      <c r="B454">
        <f>ΤΟΜΗ_1!B454</f>
        <v>0</v>
      </c>
      <c r="C454">
        <f>ΤΟΜΗ_1!C454</f>
        <v>0</v>
      </c>
      <c r="D454">
        <f>ΤΟΜΗ_1!D454</f>
        <v>0</v>
      </c>
      <c r="E454" t="str">
        <f>ΤΟΜΗ_1!E454</f>
        <v/>
      </c>
      <c r="F454" t="str">
        <f>ΤΟΜΗ_1!F454</f>
        <v/>
      </c>
      <c r="G454">
        <f t="shared" si="39"/>
        <v>59565.578404401705</v>
      </c>
      <c r="H454">
        <f t="shared" si="41"/>
        <v>2.2906127750002558</v>
      </c>
      <c r="I454">
        <f t="shared" si="40"/>
        <v>2.2906127750002558</v>
      </c>
      <c r="J454">
        <f t="shared" si="42"/>
        <v>2.2906127750002558</v>
      </c>
      <c r="K454">
        <f t="shared" si="43"/>
        <v>59565.578404401705</v>
      </c>
    </row>
    <row r="455" spans="1:11">
      <c r="A455">
        <f>ΤΟΜΗ_1!A455</f>
        <v>0</v>
      </c>
      <c r="B455">
        <f>ΤΟΜΗ_1!B455</f>
        <v>0</v>
      </c>
      <c r="C455">
        <f>ΤΟΜΗ_1!C455</f>
        <v>0</v>
      </c>
      <c r="D455">
        <f>ΤΟΜΗ_1!D455</f>
        <v>0</v>
      </c>
      <c r="E455" t="str">
        <f>ΤΟΜΗ_1!E455</f>
        <v/>
      </c>
      <c r="F455" t="str">
        <f>ΤΟΜΗ_1!F455</f>
        <v/>
      </c>
      <c r="G455">
        <f t="shared" si="39"/>
        <v>59565.578404401705</v>
      </c>
      <c r="H455">
        <f t="shared" si="41"/>
        <v>2.2906127750002558</v>
      </c>
      <c r="I455">
        <f t="shared" si="40"/>
        <v>2.2906127750002558</v>
      </c>
      <c r="J455">
        <f t="shared" si="42"/>
        <v>2.2906127750002558</v>
      </c>
      <c r="K455">
        <f t="shared" si="43"/>
        <v>59565.578404401705</v>
      </c>
    </row>
    <row r="456" spans="1:11">
      <c r="A456">
        <f>ΤΟΜΗ_1!A456</f>
        <v>0</v>
      </c>
      <c r="B456">
        <f>ΤΟΜΗ_1!B456</f>
        <v>0</v>
      </c>
      <c r="C456">
        <f>ΤΟΜΗ_1!C456</f>
        <v>0</v>
      </c>
      <c r="D456">
        <f>ΤΟΜΗ_1!D456</f>
        <v>0</v>
      </c>
      <c r="E456" t="str">
        <f>ΤΟΜΗ_1!E456</f>
        <v/>
      </c>
      <c r="F456" t="str">
        <f>ΤΟΜΗ_1!F456</f>
        <v/>
      </c>
      <c r="G456">
        <f t="shared" si="39"/>
        <v>59565.578404401705</v>
      </c>
      <c r="H456">
        <f t="shared" si="41"/>
        <v>2.2906127750002558</v>
      </c>
      <c r="I456">
        <f t="shared" si="40"/>
        <v>2.2906127750002558</v>
      </c>
      <c r="J456">
        <f t="shared" si="42"/>
        <v>2.2906127750002558</v>
      </c>
      <c r="K456">
        <f t="shared" si="43"/>
        <v>59565.578404401705</v>
      </c>
    </row>
    <row r="457" spans="1:11">
      <c r="A457">
        <f>ΤΟΜΗ_1!A457</f>
        <v>0</v>
      </c>
      <c r="B457">
        <f>ΤΟΜΗ_1!B457</f>
        <v>0</v>
      </c>
      <c r="C457">
        <f>ΤΟΜΗ_1!C457</f>
        <v>0</v>
      </c>
      <c r="D457">
        <f>ΤΟΜΗ_1!D457</f>
        <v>0</v>
      </c>
      <c r="E457" t="str">
        <f>ΤΟΜΗ_1!E457</f>
        <v/>
      </c>
      <c r="F457" t="str">
        <f>ΤΟΜΗ_1!F457</f>
        <v/>
      </c>
      <c r="G457">
        <f t="shared" si="39"/>
        <v>59565.578404401705</v>
      </c>
      <c r="H457">
        <f t="shared" si="41"/>
        <v>2.2906127750002558</v>
      </c>
      <c r="I457">
        <f t="shared" si="40"/>
        <v>2.2906127750002558</v>
      </c>
      <c r="J457">
        <f t="shared" si="42"/>
        <v>2.2906127750002558</v>
      </c>
      <c r="K457">
        <f t="shared" si="43"/>
        <v>59565.578404401705</v>
      </c>
    </row>
    <row r="458" spans="1:11">
      <c r="A458">
        <f>ΤΟΜΗ_1!A458</f>
        <v>0</v>
      </c>
      <c r="B458">
        <f>ΤΟΜΗ_1!B458</f>
        <v>0</v>
      </c>
      <c r="C458">
        <f>ΤΟΜΗ_1!C458</f>
        <v>0</v>
      </c>
      <c r="D458">
        <f>ΤΟΜΗ_1!D458</f>
        <v>0</v>
      </c>
      <c r="E458" t="str">
        <f>ΤΟΜΗ_1!E458</f>
        <v/>
      </c>
      <c r="F458" t="str">
        <f>ΤΟΜΗ_1!F458</f>
        <v/>
      </c>
      <c r="G458">
        <f t="shared" si="39"/>
        <v>59565.578404401705</v>
      </c>
      <c r="H458">
        <f t="shared" si="41"/>
        <v>2.2906127750002558</v>
      </c>
      <c r="I458">
        <f t="shared" si="40"/>
        <v>2.2906127750002558</v>
      </c>
      <c r="J458">
        <f t="shared" si="42"/>
        <v>2.2906127750002558</v>
      </c>
      <c r="K458">
        <f t="shared" si="43"/>
        <v>59565.578404401705</v>
      </c>
    </row>
    <row r="459" spans="1:11">
      <c r="A459">
        <f>ΤΟΜΗ_1!A459</f>
        <v>0</v>
      </c>
      <c r="B459">
        <f>ΤΟΜΗ_1!B459</f>
        <v>0</v>
      </c>
      <c r="C459">
        <f>ΤΟΜΗ_1!C459</f>
        <v>0</v>
      </c>
      <c r="D459">
        <f>ΤΟΜΗ_1!D459</f>
        <v>0</v>
      </c>
      <c r="E459" t="str">
        <f>ΤΟΜΗ_1!E459</f>
        <v/>
      </c>
      <c r="F459" t="str">
        <f>ΤΟΜΗ_1!F459</f>
        <v/>
      </c>
      <c r="G459">
        <f t="shared" si="39"/>
        <v>59565.578404401705</v>
      </c>
      <c r="H459">
        <f t="shared" si="41"/>
        <v>2.2906127750002558</v>
      </c>
      <c r="I459">
        <f t="shared" si="40"/>
        <v>2.2906127750002558</v>
      </c>
      <c r="J459">
        <f t="shared" si="42"/>
        <v>2.2906127750002558</v>
      </c>
      <c r="K459">
        <f t="shared" si="43"/>
        <v>59565.578404401705</v>
      </c>
    </row>
    <row r="460" spans="1:11">
      <c r="A460">
        <f>ΤΟΜΗ_1!A460</f>
        <v>0</v>
      </c>
      <c r="B460">
        <f>ΤΟΜΗ_1!B460</f>
        <v>0</v>
      </c>
      <c r="C460">
        <f>ΤΟΜΗ_1!C460</f>
        <v>0</v>
      </c>
      <c r="D460">
        <f>ΤΟΜΗ_1!D460</f>
        <v>0</v>
      </c>
      <c r="E460" t="str">
        <f>ΤΟΜΗ_1!E460</f>
        <v/>
      </c>
      <c r="F460" t="str">
        <f>ΤΟΜΗ_1!F460</f>
        <v/>
      </c>
      <c r="G460">
        <f t="shared" si="39"/>
        <v>59565.578404401705</v>
      </c>
      <c r="H460">
        <f t="shared" si="41"/>
        <v>2.2906127750002558</v>
      </c>
      <c r="I460">
        <f t="shared" si="40"/>
        <v>2.2906127750002558</v>
      </c>
      <c r="J460">
        <f t="shared" si="42"/>
        <v>2.2906127750002558</v>
      </c>
      <c r="K460">
        <f t="shared" si="43"/>
        <v>59565.578404401705</v>
      </c>
    </row>
    <row r="461" spans="1:11">
      <c r="A461">
        <f>ΤΟΜΗ_1!A461</f>
        <v>0</v>
      </c>
      <c r="B461">
        <f>ΤΟΜΗ_1!B461</f>
        <v>0</v>
      </c>
      <c r="C461">
        <f>ΤΟΜΗ_1!C461</f>
        <v>0</v>
      </c>
      <c r="D461">
        <f>ΤΟΜΗ_1!D461</f>
        <v>0</v>
      </c>
      <c r="E461" t="str">
        <f>ΤΟΜΗ_1!E461</f>
        <v/>
      </c>
      <c r="F461" t="str">
        <f>ΤΟΜΗ_1!F461</f>
        <v/>
      </c>
      <c r="G461">
        <f t="shared" si="39"/>
        <v>59565.578404401705</v>
      </c>
      <c r="H461">
        <f t="shared" si="41"/>
        <v>2.2906127750002558</v>
      </c>
      <c r="I461">
        <f t="shared" si="40"/>
        <v>2.2906127750002558</v>
      </c>
      <c r="J461">
        <f t="shared" si="42"/>
        <v>2.2906127750002558</v>
      </c>
      <c r="K461">
        <f t="shared" si="43"/>
        <v>59565.578404401705</v>
      </c>
    </row>
    <row r="462" spans="1:11">
      <c r="A462">
        <f>ΤΟΜΗ_1!A462</f>
        <v>0</v>
      </c>
      <c r="B462">
        <f>ΤΟΜΗ_1!B462</f>
        <v>0</v>
      </c>
      <c r="C462">
        <f>ΤΟΜΗ_1!C462</f>
        <v>0</v>
      </c>
      <c r="D462">
        <f>ΤΟΜΗ_1!D462</f>
        <v>0</v>
      </c>
      <c r="E462" t="str">
        <f>ΤΟΜΗ_1!E462</f>
        <v/>
      </c>
      <c r="F462" t="str">
        <f>ΤΟΜΗ_1!F462</f>
        <v/>
      </c>
      <c r="G462">
        <f t="shared" si="39"/>
        <v>59565.578404401705</v>
      </c>
      <c r="H462">
        <f t="shared" si="41"/>
        <v>2.2906127750002558</v>
      </c>
      <c r="I462">
        <f t="shared" si="40"/>
        <v>2.2906127750002558</v>
      </c>
      <c r="J462">
        <f t="shared" si="42"/>
        <v>2.2906127750002558</v>
      </c>
      <c r="K462">
        <f t="shared" si="43"/>
        <v>59565.578404401705</v>
      </c>
    </row>
    <row r="463" spans="1:11">
      <c r="A463">
        <f>ΤΟΜΗ_1!A463</f>
        <v>0</v>
      </c>
      <c r="B463">
        <f>ΤΟΜΗ_1!B463</f>
        <v>0</v>
      </c>
      <c r="C463">
        <f>ΤΟΜΗ_1!C463</f>
        <v>0</v>
      </c>
      <c r="D463">
        <f>ΤΟΜΗ_1!D463</f>
        <v>0</v>
      </c>
      <c r="E463" t="str">
        <f>ΤΟΜΗ_1!E463</f>
        <v/>
      </c>
      <c r="F463" t="str">
        <f>ΤΟΜΗ_1!F463</f>
        <v/>
      </c>
      <c r="G463">
        <f t="shared" si="39"/>
        <v>59565.578404401705</v>
      </c>
      <c r="H463">
        <f t="shared" si="41"/>
        <v>2.2906127750002558</v>
      </c>
      <c r="I463">
        <f t="shared" si="40"/>
        <v>2.2906127750002558</v>
      </c>
      <c r="J463">
        <f t="shared" si="42"/>
        <v>2.2906127750002558</v>
      </c>
      <c r="K463">
        <f t="shared" si="43"/>
        <v>59565.578404401705</v>
      </c>
    </row>
    <row r="464" spans="1:11">
      <c r="A464">
        <f>ΤΟΜΗ_1!A464</f>
        <v>0</v>
      </c>
      <c r="B464">
        <f>ΤΟΜΗ_1!B464</f>
        <v>0</v>
      </c>
      <c r="C464">
        <f>ΤΟΜΗ_1!C464</f>
        <v>0</v>
      </c>
      <c r="D464">
        <f>ΤΟΜΗ_1!D464</f>
        <v>0</v>
      </c>
      <c r="E464" t="str">
        <f>ΤΟΜΗ_1!E464</f>
        <v/>
      </c>
      <c r="F464" t="str">
        <f>ΤΟΜΗ_1!F464</f>
        <v/>
      </c>
      <c r="G464">
        <f t="shared" si="39"/>
        <v>59565.578404401705</v>
      </c>
      <c r="H464">
        <f t="shared" si="41"/>
        <v>2.2906127750002558</v>
      </c>
      <c r="I464">
        <f t="shared" si="40"/>
        <v>2.2906127750002558</v>
      </c>
      <c r="J464">
        <f t="shared" si="42"/>
        <v>2.2906127750002558</v>
      </c>
      <c r="K464">
        <f t="shared" si="43"/>
        <v>59565.578404401705</v>
      </c>
    </row>
    <row r="465" spans="1:11">
      <c r="A465">
        <f>ΤΟΜΗ_1!A465</f>
        <v>0</v>
      </c>
      <c r="B465">
        <f>ΤΟΜΗ_1!B465</f>
        <v>0</v>
      </c>
      <c r="C465">
        <f>ΤΟΜΗ_1!C465</f>
        <v>0</v>
      </c>
      <c r="D465">
        <f>ΤΟΜΗ_1!D465</f>
        <v>0</v>
      </c>
      <c r="E465" t="str">
        <f>ΤΟΜΗ_1!E465</f>
        <v/>
      </c>
      <c r="F465" t="str">
        <f>ΤΟΜΗ_1!F465</f>
        <v/>
      </c>
      <c r="G465">
        <f t="shared" si="39"/>
        <v>59565.578404401705</v>
      </c>
      <c r="H465">
        <f t="shared" si="41"/>
        <v>2.2906127750002558</v>
      </c>
      <c r="I465">
        <f t="shared" si="40"/>
        <v>2.2906127750002558</v>
      </c>
      <c r="J465">
        <f t="shared" si="42"/>
        <v>2.2906127750002558</v>
      </c>
      <c r="K465">
        <f t="shared" si="43"/>
        <v>59565.578404401705</v>
      </c>
    </row>
    <row r="466" spans="1:11">
      <c r="A466">
        <f>ΤΟΜΗ_1!A466</f>
        <v>0</v>
      </c>
      <c r="B466">
        <f>ΤΟΜΗ_1!B466</f>
        <v>0</v>
      </c>
      <c r="C466">
        <f>ΤΟΜΗ_1!C466</f>
        <v>0</v>
      </c>
      <c r="D466">
        <f>ΤΟΜΗ_1!D466</f>
        <v>0</v>
      </c>
      <c r="E466" t="str">
        <f>ΤΟΜΗ_1!E466</f>
        <v/>
      </c>
      <c r="F466" t="str">
        <f>ΤΟΜΗ_1!F466</f>
        <v/>
      </c>
      <c r="G466">
        <f t="shared" si="39"/>
        <v>59565.578404401705</v>
      </c>
      <c r="H466">
        <f t="shared" si="41"/>
        <v>2.2906127750002558</v>
      </c>
      <c r="I466">
        <f t="shared" si="40"/>
        <v>2.2906127750002558</v>
      </c>
      <c r="J466">
        <f t="shared" si="42"/>
        <v>2.2906127750002558</v>
      </c>
      <c r="K466">
        <f t="shared" si="43"/>
        <v>59565.578404401705</v>
      </c>
    </row>
    <row r="467" spans="1:11">
      <c r="A467">
        <f>ΤΟΜΗ_1!A467</f>
        <v>0</v>
      </c>
      <c r="B467">
        <f>ΤΟΜΗ_1!B467</f>
        <v>0</v>
      </c>
      <c r="C467">
        <f>ΤΟΜΗ_1!C467</f>
        <v>0</v>
      </c>
      <c r="D467">
        <f>ΤΟΜΗ_1!D467</f>
        <v>0</v>
      </c>
      <c r="E467" t="str">
        <f>ΤΟΜΗ_1!E467</f>
        <v/>
      </c>
      <c r="F467" t="str">
        <f>ΤΟΜΗ_1!F467</f>
        <v/>
      </c>
      <c r="G467">
        <f t="shared" si="39"/>
        <v>59565.578404401705</v>
      </c>
      <c r="H467">
        <f t="shared" si="41"/>
        <v>2.2906127750002558</v>
      </c>
      <c r="I467">
        <f t="shared" si="40"/>
        <v>2.2906127750002558</v>
      </c>
      <c r="J467">
        <f t="shared" si="42"/>
        <v>2.2906127750002558</v>
      </c>
      <c r="K467">
        <f t="shared" si="43"/>
        <v>59565.578404401705</v>
      </c>
    </row>
    <row r="468" spans="1:11">
      <c r="A468">
        <f>ΤΟΜΗ_1!A468</f>
        <v>0</v>
      </c>
      <c r="B468">
        <f>ΤΟΜΗ_1!B468</f>
        <v>0</v>
      </c>
      <c r="C468">
        <f>ΤΟΜΗ_1!C468</f>
        <v>0</v>
      </c>
      <c r="D468">
        <f>ΤΟΜΗ_1!D468</f>
        <v>0</v>
      </c>
      <c r="E468" t="str">
        <f>ΤΟΜΗ_1!E468</f>
        <v/>
      </c>
      <c r="F468" t="str">
        <f>ΤΟΜΗ_1!F468</f>
        <v/>
      </c>
      <c r="G468">
        <f t="shared" si="39"/>
        <v>59565.578404401705</v>
      </c>
      <c r="H468">
        <f t="shared" si="41"/>
        <v>2.2906127750002558</v>
      </c>
      <c r="I468">
        <f t="shared" si="40"/>
        <v>2.2906127750002558</v>
      </c>
      <c r="J468">
        <f t="shared" si="42"/>
        <v>2.2906127750002558</v>
      </c>
      <c r="K468">
        <f t="shared" si="43"/>
        <v>59565.578404401705</v>
      </c>
    </row>
    <row r="469" spans="1:11">
      <c r="A469">
        <f>ΤΟΜΗ_1!A469</f>
        <v>0</v>
      </c>
      <c r="B469">
        <f>ΤΟΜΗ_1!B469</f>
        <v>0</v>
      </c>
      <c r="C469">
        <f>ΤΟΜΗ_1!C469</f>
        <v>0</v>
      </c>
      <c r="D469">
        <f>ΤΟΜΗ_1!D469</f>
        <v>0</v>
      </c>
      <c r="E469" t="str">
        <f>ΤΟΜΗ_1!E469</f>
        <v/>
      </c>
      <c r="F469" t="str">
        <f>ΤΟΜΗ_1!F469</f>
        <v/>
      </c>
      <c r="G469">
        <f t="shared" si="39"/>
        <v>59565.578404401705</v>
      </c>
      <c r="H469">
        <f t="shared" si="41"/>
        <v>2.2906127750002558</v>
      </c>
      <c r="I469">
        <f t="shared" si="40"/>
        <v>2.2906127750002558</v>
      </c>
      <c r="J469">
        <f t="shared" si="42"/>
        <v>2.2906127750002558</v>
      </c>
      <c r="K469">
        <f t="shared" si="43"/>
        <v>59565.578404401705</v>
      </c>
    </row>
    <row r="470" spans="1:11">
      <c r="A470">
        <f>ΤΟΜΗ_1!A470</f>
        <v>0</v>
      </c>
      <c r="B470">
        <f>ΤΟΜΗ_1!B470</f>
        <v>0</v>
      </c>
      <c r="C470">
        <f>ΤΟΜΗ_1!C470</f>
        <v>0</v>
      </c>
      <c r="D470">
        <f>ΤΟΜΗ_1!D470</f>
        <v>0</v>
      </c>
      <c r="E470" t="str">
        <f>ΤΟΜΗ_1!E470</f>
        <v/>
      </c>
      <c r="F470" t="str">
        <f>ΤΟΜΗ_1!F470</f>
        <v/>
      </c>
      <c r="G470">
        <f t="shared" si="39"/>
        <v>59565.578404401705</v>
      </c>
      <c r="H470">
        <f t="shared" si="41"/>
        <v>2.2906127750002558</v>
      </c>
      <c r="I470">
        <f t="shared" si="40"/>
        <v>2.2906127750002558</v>
      </c>
      <c r="J470">
        <f t="shared" si="42"/>
        <v>2.2906127750002558</v>
      </c>
      <c r="K470">
        <f t="shared" si="43"/>
        <v>59565.578404401705</v>
      </c>
    </row>
    <row r="471" spans="1:11">
      <c r="A471">
        <f>ΤΟΜΗ_1!A471</f>
        <v>0</v>
      </c>
      <c r="B471">
        <f>ΤΟΜΗ_1!B471</f>
        <v>0</v>
      </c>
      <c r="C471">
        <f>ΤΟΜΗ_1!C471</f>
        <v>0</v>
      </c>
      <c r="D471">
        <f>ΤΟΜΗ_1!D471</f>
        <v>0</v>
      </c>
      <c r="E471" t="str">
        <f>ΤΟΜΗ_1!E471</f>
        <v/>
      </c>
      <c r="F471" t="str">
        <f>ΤΟΜΗ_1!F471</f>
        <v/>
      </c>
      <c r="G471">
        <f t="shared" si="39"/>
        <v>59565.578404401705</v>
      </c>
      <c r="H471">
        <f t="shared" si="41"/>
        <v>2.2906127750002558</v>
      </c>
      <c r="I471">
        <f t="shared" si="40"/>
        <v>2.2906127750002558</v>
      </c>
      <c r="J471">
        <f t="shared" si="42"/>
        <v>2.2906127750002558</v>
      </c>
      <c r="K471">
        <f t="shared" si="43"/>
        <v>59565.578404401705</v>
      </c>
    </row>
    <row r="472" spans="1:11">
      <c r="A472">
        <f>ΤΟΜΗ_1!A472</f>
        <v>0</v>
      </c>
      <c r="B472">
        <f>ΤΟΜΗ_1!B472</f>
        <v>0</v>
      </c>
      <c r="C472">
        <f>ΤΟΜΗ_1!C472</f>
        <v>0</v>
      </c>
      <c r="D472">
        <f>ΤΟΜΗ_1!D472</f>
        <v>0</v>
      </c>
      <c r="E472" t="str">
        <f>ΤΟΜΗ_1!E472</f>
        <v/>
      </c>
      <c r="F472" t="str">
        <f>ΤΟΜΗ_1!F472</f>
        <v/>
      </c>
      <c r="G472">
        <f t="shared" si="39"/>
        <v>59565.578404401705</v>
      </c>
      <c r="H472">
        <f t="shared" si="41"/>
        <v>2.2906127750002558</v>
      </c>
      <c r="I472">
        <f t="shared" si="40"/>
        <v>2.2906127750002558</v>
      </c>
      <c r="J472">
        <f t="shared" si="42"/>
        <v>2.2906127750002558</v>
      </c>
      <c r="K472">
        <f t="shared" si="43"/>
        <v>59565.578404401705</v>
      </c>
    </row>
    <row r="473" spans="1:11">
      <c r="A473">
        <f>ΤΟΜΗ_1!A473</f>
        <v>0</v>
      </c>
      <c r="B473">
        <f>ΤΟΜΗ_1!B473</f>
        <v>0</v>
      </c>
      <c r="C473">
        <f>ΤΟΜΗ_1!C473</f>
        <v>0</v>
      </c>
      <c r="D473">
        <f>ΤΟΜΗ_1!D473</f>
        <v>0</v>
      </c>
      <c r="E473" t="str">
        <f>ΤΟΜΗ_1!E473</f>
        <v/>
      </c>
      <c r="F473" t="str">
        <f>ΤΟΜΗ_1!F473</f>
        <v/>
      </c>
      <c r="G473">
        <f t="shared" ref="G473:G536" si="44">IF(C473&lt;&gt;"",IF(C473&lt;$R$1,IF(G472&gt;$R$1,$R$2,$R$1),IF(C473&gt;$R$2,$R$2,C473)),G472)</f>
        <v>59565.578404401705</v>
      </c>
      <c r="H473">
        <f t="shared" si="41"/>
        <v>2.2906127750002558</v>
      </c>
      <c r="I473">
        <f t="shared" si="40"/>
        <v>2.2906127750002558</v>
      </c>
      <c r="J473">
        <f t="shared" si="42"/>
        <v>2.2906127750002558</v>
      </c>
      <c r="K473">
        <f t="shared" si="43"/>
        <v>59565.578404401705</v>
      </c>
    </row>
    <row r="474" spans="1:11">
      <c r="A474">
        <f>ΤΟΜΗ_1!A474</f>
        <v>0</v>
      </c>
      <c r="B474">
        <f>ΤΟΜΗ_1!B474</f>
        <v>0</v>
      </c>
      <c r="C474">
        <f>ΤΟΜΗ_1!C474</f>
        <v>0</v>
      </c>
      <c r="D474">
        <f>ΤΟΜΗ_1!D474</f>
        <v>0</v>
      </c>
      <c r="E474" t="str">
        <f>ΤΟΜΗ_1!E474</f>
        <v/>
      </c>
      <c r="F474" t="str">
        <f>ΤΟΜΗ_1!F474</f>
        <v/>
      </c>
      <c r="G474">
        <f t="shared" si="44"/>
        <v>59565.578404401705</v>
      </c>
      <c r="H474">
        <f t="shared" si="41"/>
        <v>2.2906127750002558</v>
      </c>
      <c r="I474">
        <f t="shared" ref="I474:I537" si="45">IF(H474&lt;&gt;"",ABS(H474),"")</f>
        <v>2.2906127750002558</v>
      </c>
      <c r="J474">
        <f t="shared" si="42"/>
        <v>2.2906127750002558</v>
      </c>
      <c r="K474">
        <f t="shared" si="43"/>
        <v>59565.578404401705</v>
      </c>
    </row>
    <row r="475" spans="1:11">
      <c r="A475">
        <f>ΤΟΜΗ_1!A475</f>
        <v>0</v>
      </c>
      <c r="B475">
        <f>ΤΟΜΗ_1!B475</f>
        <v>0</v>
      </c>
      <c r="C475">
        <f>ΤΟΜΗ_1!C475</f>
        <v>0</v>
      </c>
      <c r="D475">
        <f>ΤΟΜΗ_1!D475</f>
        <v>0</v>
      </c>
      <c r="E475" t="str">
        <f>ΤΟΜΗ_1!E475</f>
        <v/>
      </c>
      <c r="F475" t="str">
        <f>ΤΟΜΗ_1!F475</f>
        <v/>
      </c>
      <c r="G475">
        <f t="shared" si="44"/>
        <v>59565.578404401705</v>
      </c>
      <c r="H475">
        <f t="shared" si="41"/>
        <v>2.2906127750002558</v>
      </c>
      <c r="I475">
        <f t="shared" si="45"/>
        <v>2.2906127750002558</v>
      </c>
      <c r="J475">
        <f t="shared" si="42"/>
        <v>2.2906127750002558</v>
      </c>
      <c r="K475">
        <f t="shared" si="43"/>
        <v>59565.578404401705</v>
      </c>
    </row>
    <row r="476" spans="1:11">
      <c r="A476">
        <f>ΤΟΜΗ_1!A476</f>
        <v>0</v>
      </c>
      <c r="B476">
        <f>ΤΟΜΗ_1!B476</f>
        <v>0</v>
      </c>
      <c r="C476">
        <f>ΤΟΜΗ_1!C476</f>
        <v>0</v>
      </c>
      <c r="D476">
        <f>ΤΟΜΗ_1!D476</f>
        <v>0</v>
      </c>
      <c r="E476" t="str">
        <f>ΤΟΜΗ_1!E476</f>
        <v/>
      </c>
      <c r="F476" t="str">
        <f>ΤΟΜΗ_1!F476</f>
        <v/>
      </c>
      <c r="G476">
        <f t="shared" si="44"/>
        <v>59565.578404401705</v>
      </c>
      <c r="H476">
        <f t="shared" si="41"/>
        <v>2.2906127750002558</v>
      </c>
      <c r="I476">
        <f t="shared" si="45"/>
        <v>2.2906127750002558</v>
      </c>
      <c r="J476">
        <f t="shared" si="42"/>
        <v>2.2906127750002558</v>
      </c>
      <c r="K476">
        <f t="shared" si="43"/>
        <v>59565.578404401705</v>
      </c>
    </row>
    <row r="477" spans="1:11">
      <c r="A477">
        <f>ΤΟΜΗ_1!A477</f>
        <v>0</v>
      </c>
      <c r="B477">
        <f>ΤΟΜΗ_1!B477</f>
        <v>0</v>
      </c>
      <c r="C477">
        <f>ΤΟΜΗ_1!C477</f>
        <v>0</v>
      </c>
      <c r="D477">
        <f>ΤΟΜΗ_1!D477</f>
        <v>0</v>
      </c>
      <c r="E477" t="str">
        <f>ΤΟΜΗ_1!E477</f>
        <v/>
      </c>
      <c r="F477" t="str">
        <f>ΤΟΜΗ_1!F477</f>
        <v/>
      </c>
      <c r="G477">
        <f t="shared" si="44"/>
        <v>59565.578404401705</v>
      </c>
      <c r="H477">
        <f t="shared" si="41"/>
        <v>2.2906127750002558</v>
      </c>
      <c r="I477">
        <f t="shared" si="45"/>
        <v>2.2906127750002558</v>
      </c>
      <c r="J477">
        <f t="shared" si="42"/>
        <v>2.2906127750002558</v>
      </c>
      <c r="K477">
        <f t="shared" si="43"/>
        <v>59565.578404401705</v>
      </c>
    </row>
    <row r="478" spans="1:11">
      <c r="A478">
        <f>ΤΟΜΗ_1!A478</f>
        <v>0</v>
      </c>
      <c r="B478">
        <f>ΤΟΜΗ_1!B478</f>
        <v>0</v>
      </c>
      <c r="C478">
        <f>ΤΟΜΗ_1!C478</f>
        <v>0</v>
      </c>
      <c r="D478">
        <f>ΤΟΜΗ_1!D478</f>
        <v>0</v>
      </c>
      <c r="E478" t="str">
        <f>ΤΟΜΗ_1!E478</f>
        <v/>
      </c>
      <c r="F478" t="str">
        <f>ΤΟΜΗ_1!F478</f>
        <v/>
      </c>
      <c r="G478">
        <f t="shared" si="44"/>
        <v>59565.578404401705</v>
      </c>
      <c r="H478">
        <f t="shared" si="41"/>
        <v>2.2906127750002558</v>
      </c>
      <c r="I478">
        <f t="shared" si="45"/>
        <v>2.2906127750002558</v>
      </c>
      <c r="J478">
        <f t="shared" si="42"/>
        <v>2.2906127750002558</v>
      </c>
      <c r="K478">
        <f t="shared" si="43"/>
        <v>59565.578404401705</v>
      </c>
    </row>
    <row r="479" spans="1:11">
      <c r="A479">
        <f>ΤΟΜΗ_1!A479</f>
        <v>0</v>
      </c>
      <c r="B479">
        <f>ΤΟΜΗ_1!B479</f>
        <v>0</v>
      </c>
      <c r="C479">
        <f>ΤΟΜΗ_1!C479</f>
        <v>0</v>
      </c>
      <c r="D479">
        <f>ΤΟΜΗ_1!D479</f>
        <v>0</v>
      </c>
      <c r="E479" t="str">
        <f>ΤΟΜΗ_1!E479</f>
        <v/>
      </c>
      <c r="F479" t="str">
        <f>ΤΟΜΗ_1!F479</f>
        <v/>
      </c>
      <c r="G479">
        <f t="shared" si="44"/>
        <v>59565.578404401705</v>
      </c>
      <c r="H479">
        <f t="shared" si="41"/>
        <v>2.2906127750002558</v>
      </c>
      <c r="I479">
        <f t="shared" si="45"/>
        <v>2.2906127750002558</v>
      </c>
      <c r="J479">
        <f t="shared" si="42"/>
        <v>2.2906127750002558</v>
      </c>
      <c r="K479">
        <f t="shared" si="43"/>
        <v>59565.578404401705</v>
      </c>
    </row>
    <row r="480" spans="1:11">
      <c r="A480">
        <f>ΤΟΜΗ_1!A480</f>
        <v>0</v>
      </c>
      <c r="B480">
        <f>ΤΟΜΗ_1!B480</f>
        <v>0</v>
      </c>
      <c r="C480">
        <f>ΤΟΜΗ_1!C480</f>
        <v>0</v>
      </c>
      <c r="D480">
        <f>ΤΟΜΗ_1!D480</f>
        <v>0</v>
      </c>
      <c r="E480" t="str">
        <f>ΤΟΜΗ_1!E480</f>
        <v/>
      </c>
      <c r="F480" t="str">
        <f>ΤΟΜΗ_1!F480</f>
        <v/>
      </c>
      <c r="G480">
        <f t="shared" si="44"/>
        <v>59565.578404401705</v>
      </c>
      <c r="H480">
        <f t="shared" si="41"/>
        <v>2.2906127750002558</v>
      </c>
      <c r="I480">
        <f t="shared" si="45"/>
        <v>2.2906127750002558</v>
      </c>
      <c r="J480">
        <f t="shared" si="42"/>
        <v>2.2906127750002558</v>
      </c>
      <c r="K480">
        <f t="shared" si="43"/>
        <v>59565.578404401705</v>
      </c>
    </row>
    <row r="481" spans="1:11">
      <c r="A481">
        <f>ΤΟΜΗ_1!A481</f>
        <v>0</v>
      </c>
      <c r="B481">
        <f>ΤΟΜΗ_1!B481</f>
        <v>0</v>
      </c>
      <c r="C481">
        <f>ΤΟΜΗ_1!C481</f>
        <v>0</v>
      </c>
      <c r="D481">
        <f>ΤΟΜΗ_1!D481</f>
        <v>0</v>
      </c>
      <c r="E481" t="str">
        <f>ΤΟΜΗ_1!E481</f>
        <v/>
      </c>
      <c r="F481" t="str">
        <f>ΤΟΜΗ_1!F481</f>
        <v/>
      </c>
      <c r="G481">
        <f t="shared" si="44"/>
        <v>59565.578404401705</v>
      </c>
      <c r="H481">
        <f t="shared" si="41"/>
        <v>2.2906127750002558</v>
      </c>
      <c r="I481">
        <f t="shared" si="45"/>
        <v>2.2906127750002558</v>
      </c>
      <c r="J481">
        <f t="shared" si="42"/>
        <v>2.2906127750002558</v>
      </c>
      <c r="K481">
        <f t="shared" si="43"/>
        <v>59565.578404401705</v>
      </c>
    </row>
    <row r="482" spans="1:11">
      <c r="A482">
        <f>ΤΟΜΗ_1!A482</f>
        <v>0</v>
      </c>
      <c r="B482">
        <f>ΤΟΜΗ_1!B482</f>
        <v>0</v>
      </c>
      <c r="C482">
        <f>ΤΟΜΗ_1!C482</f>
        <v>0</v>
      </c>
      <c r="D482">
        <f>ΤΟΜΗ_1!D482</f>
        <v>0</v>
      </c>
      <c r="E482" t="str">
        <f>ΤΟΜΗ_1!E482</f>
        <v/>
      </c>
      <c r="F482" t="str">
        <f>ΤΟΜΗ_1!F482</f>
        <v/>
      </c>
      <c r="G482">
        <f t="shared" si="44"/>
        <v>59565.578404401705</v>
      </c>
      <c r="H482">
        <f t="shared" si="41"/>
        <v>2.2906127750002558</v>
      </c>
      <c r="I482">
        <f t="shared" si="45"/>
        <v>2.2906127750002558</v>
      </c>
      <c r="J482">
        <f t="shared" si="42"/>
        <v>2.2906127750002558</v>
      </c>
      <c r="K482">
        <f t="shared" si="43"/>
        <v>59565.578404401705</v>
      </c>
    </row>
    <row r="483" spans="1:11">
      <c r="A483">
        <f>ΤΟΜΗ_1!A483</f>
        <v>0</v>
      </c>
      <c r="B483">
        <f>ΤΟΜΗ_1!B483</f>
        <v>0</v>
      </c>
      <c r="C483">
        <f>ΤΟΜΗ_1!C483</f>
        <v>0</v>
      </c>
      <c r="D483">
        <f>ΤΟΜΗ_1!D483</f>
        <v>0</v>
      </c>
      <c r="E483" t="str">
        <f>ΤΟΜΗ_1!E483</f>
        <v/>
      </c>
      <c r="F483" t="str">
        <f>ΤΟΜΗ_1!F483</f>
        <v/>
      </c>
      <c r="G483">
        <f t="shared" si="44"/>
        <v>59565.578404401705</v>
      </c>
      <c r="H483">
        <f t="shared" si="41"/>
        <v>2.2906127750002558</v>
      </c>
      <c r="I483">
        <f t="shared" si="45"/>
        <v>2.2906127750002558</v>
      </c>
      <c r="J483">
        <f t="shared" si="42"/>
        <v>2.2906127750002558</v>
      </c>
      <c r="K483">
        <f t="shared" si="43"/>
        <v>59565.578404401705</v>
      </c>
    </row>
    <row r="484" spans="1:11">
      <c r="A484">
        <f>ΤΟΜΗ_1!A484</f>
        <v>0</v>
      </c>
      <c r="B484">
        <f>ΤΟΜΗ_1!B484</f>
        <v>0</v>
      </c>
      <c r="C484">
        <f>ΤΟΜΗ_1!C484</f>
        <v>0</v>
      </c>
      <c r="D484">
        <f>ΤΟΜΗ_1!D484</f>
        <v>0</v>
      </c>
      <c r="E484" t="str">
        <f>ΤΟΜΗ_1!E484</f>
        <v/>
      </c>
      <c r="F484" t="str">
        <f>ΤΟΜΗ_1!F484</f>
        <v/>
      </c>
      <c r="G484">
        <f t="shared" si="44"/>
        <v>59565.578404401705</v>
      </c>
      <c r="H484">
        <f t="shared" si="41"/>
        <v>2.2906127750002558</v>
      </c>
      <c r="I484">
        <f t="shared" si="45"/>
        <v>2.2906127750002558</v>
      </c>
      <c r="J484">
        <f t="shared" si="42"/>
        <v>2.2906127750002558</v>
      </c>
      <c r="K484">
        <f t="shared" si="43"/>
        <v>59565.578404401705</v>
      </c>
    </row>
    <row r="485" spans="1:11">
      <c r="A485">
        <f>ΤΟΜΗ_1!A485</f>
        <v>0</v>
      </c>
      <c r="B485">
        <f>ΤΟΜΗ_1!B485</f>
        <v>0</v>
      </c>
      <c r="C485">
        <f>ΤΟΜΗ_1!C485</f>
        <v>0</v>
      </c>
      <c r="D485">
        <f>ΤΟΜΗ_1!D485</f>
        <v>0</v>
      </c>
      <c r="E485" t="str">
        <f>ΤΟΜΗ_1!E485</f>
        <v/>
      </c>
      <c r="F485" t="str">
        <f>ΤΟΜΗ_1!F485</f>
        <v/>
      </c>
      <c r="G485">
        <f t="shared" si="44"/>
        <v>59565.578404401705</v>
      </c>
      <c r="H485">
        <f t="shared" si="41"/>
        <v>2.2906127750002558</v>
      </c>
      <c r="I485">
        <f t="shared" si="45"/>
        <v>2.2906127750002558</v>
      </c>
      <c r="J485">
        <f t="shared" si="42"/>
        <v>2.2906127750002558</v>
      </c>
      <c r="K485">
        <f t="shared" si="43"/>
        <v>59565.578404401705</v>
      </c>
    </row>
    <row r="486" spans="1:11">
      <c r="A486">
        <f>ΤΟΜΗ_1!A486</f>
        <v>0</v>
      </c>
      <c r="B486">
        <f>ΤΟΜΗ_1!B486</f>
        <v>0</v>
      </c>
      <c r="C486">
        <f>ΤΟΜΗ_1!C486</f>
        <v>0</v>
      </c>
      <c r="D486">
        <f>ΤΟΜΗ_1!D486</f>
        <v>0</v>
      </c>
      <c r="E486" t="str">
        <f>ΤΟΜΗ_1!E486</f>
        <v/>
      </c>
      <c r="F486" t="str">
        <f>ΤΟΜΗ_1!F486</f>
        <v/>
      </c>
      <c r="G486">
        <f t="shared" si="44"/>
        <v>59565.578404401705</v>
      </c>
      <c r="H486">
        <f t="shared" si="41"/>
        <v>2.2906127750002558</v>
      </c>
      <c r="I486">
        <f t="shared" si="45"/>
        <v>2.2906127750002558</v>
      </c>
      <c r="J486">
        <f t="shared" si="42"/>
        <v>2.2906127750002558</v>
      </c>
      <c r="K486">
        <f t="shared" si="43"/>
        <v>59565.578404401705</v>
      </c>
    </row>
    <row r="487" spans="1:11">
      <c r="A487">
        <f>ΤΟΜΗ_1!A487</f>
        <v>0</v>
      </c>
      <c r="B487">
        <f>ΤΟΜΗ_1!B487</f>
        <v>0</v>
      </c>
      <c r="C487">
        <f>ΤΟΜΗ_1!C487</f>
        <v>0</v>
      </c>
      <c r="D487">
        <f>ΤΟΜΗ_1!D487</f>
        <v>0</v>
      </c>
      <c r="E487" t="str">
        <f>ΤΟΜΗ_1!E487</f>
        <v/>
      </c>
      <c r="F487" t="str">
        <f>ΤΟΜΗ_1!F487</f>
        <v/>
      </c>
      <c r="G487">
        <f t="shared" si="44"/>
        <v>59565.578404401705</v>
      </c>
      <c r="H487">
        <f t="shared" si="41"/>
        <v>2.2906127750002558</v>
      </c>
      <c r="I487">
        <f t="shared" si="45"/>
        <v>2.2906127750002558</v>
      </c>
      <c r="J487">
        <f t="shared" si="42"/>
        <v>2.2906127750002558</v>
      </c>
      <c r="K487">
        <f t="shared" si="43"/>
        <v>59565.578404401705</v>
      </c>
    </row>
    <row r="488" spans="1:11">
      <c r="A488">
        <f>ΤΟΜΗ_1!A488</f>
        <v>0</v>
      </c>
      <c r="B488">
        <f>ΤΟΜΗ_1!B488</f>
        <v>0</v>
      </c>
      <c r="C488">
        <f>ΤΟΜΗ_1!C488</f>
        <v>0</v>
      </c>
      <c r="D488">
        <f>ΤΟΜΗ_1!D488</f>
        <v>0</v>
      </c>
      <c r="E488" t="str">
        <f>ΤΟΜΗ_1!E488</f>
        <v/>
      </c>
      <c r="F488" t="str">
        <f>ΤΟΜΗ_1!F488</f>
        <v/>
      </c>
      <c r="G488">
        <f t="shared" si="44"/>
        <v>59565.578404401705</v>
      </c>
      <c r="H488">
        <f t="shared" si="41"/>
        <v>2.2906127750002558</v>
      </c>
      <c r="I488">
        <f t="shared" si="45"/>
        <v>2.2906127750002558</v>
      </c>
      <c r="J488">
        <f t="shared" si="42"/>
        <v>2.2906127750002558</v>
      </c>
      <c r="K488">
        <f t="shared" si="43"/>
        <v>59565.578404401705</v>
      </c>
    </row>
    <row r="489" spans="1:11">
      <c r="A489">
        <f>ΤΟΜΗ_1!A489</f>
        <v>0</v>
      </c>
      <c r="B489">
        <f>ΤΟΜΗ_1!B489</f>
        <v>0</v>
      </c>
      <c r="C489">
        <f>ΤΟΜΗ_1!C489</f>
        <v>0</v>
      </c>
      <c r="D489">
        <f>ΤΟΜΗ_1!D489</f>
        <v>0</v>
      </c>
      <c r="E489" t="str">
        <f>ΤΟΜΗ_1!E489</f>
        <v/>
      </c>
      <c r="F489" t="str">
        <f>ΤΟΜΗ_1!F489</f>
        <v/>
      </c>
      <c r="G489">
        <f t="shared" si="44"/>
        <v>59565.578404401705</v>
      </c>
      <c r="H489">
        <f t="shared" si="41"/>
        <v>2.2906127750002558</v>
      </c>
      <c r="I489">
        <f t="shared" si="45"/>
        <v>2.2906127750002558</v>
      </c>
      <c r="J489">
        <f t="shared" si="42"/>
        <v>2.2906127750002558</v>
      </c>
      <c r="K489">
        <f t="shared" si="43"/>
        <v>59565.578404401705</v>
      </c>
    </row>
    <row r="490" spans="1:11">
      <c r="A490">
        <f>ΤΟΜΗ_1!A490</f>
        <v>0</v>
      </c>
      <c r="B490">
        <f>ΤΟΜΗ_1!B490</f>
        <v>0</v>
      </c>
      <c r="C490">
        <f>ΤΟΜΗ_1!C490</f>
        <v>0</v>
      </c>
      <c r="D490">
        <f>ΤΟΜΗ_1!D490</f>
        <v>0</v>
      </c>
      <c r="E490" t="str">
        <f>ΤΟΜΗ_1!E490</f>
        <v/>
      </c>
      <c r="F490" t="str">
        <f>ΤΟΜΗ_1!F490</f>
        <v/>
      </c>
      <c r="G490">
        <f t="shared" si="44"/>
        <v>59565.578404401705</v>
      </c>
      <c r="H490">
        <f t="shared" si="41"/>
        <v>2.2906127750002558</v>
      </c>
      <c r="I490">
        <f t="shared" si="45"/>
        <v>2.2906127750002558</v>
      </c>
      <c r="J490">
        <f t="shared" si="42"/>
        <v>2.2906127750002558</v>
      </c>
      <c r="K490">
        <f t="shared" si="43"/>
        <v>59565.578404401705</v>
      </c>
    </row>
    <row r="491" spans="1:11">
      <c r="A491">
        <f>ΤΟΜΗ_1!A491</f>
        <v>0</v>
      </c>
      <c r="B491">
        <f>ΤΟΜΗ_1!B491</f>
        <v>0</v>
      </c>
      <c r="C491">
        <f>ΤΟΜΗ_1!C491</f>
        <v>0</v>
      </c>
      <c r="D491">
        <f>ΤΟΜΗ_1!D491</f>
        <v>0</v>
      </c>
      <c r="E491" t="str">
        <f>ΤΟΜΗ_1!E491</f>
        <v/>
      </c>
      <c r="F491" t="str">
        <f>ΤΟΜΗ_1!F491</f>
        <v/>
      </c>
      <c r="G491">
        <f t="shared" si="44"/>
        <v>59565.578404401705</v>
      </c>
      <c r="H491">
        <f t="shared" si="41"/>
        <v>2.2906127750002558</v>
      </c>
      <c r="I491">
        <f t="shared" si="45"/>
        <v>2.2906127750002558</v>
      </c>
      <c r="J491">
        <f t="shared" si="42"/>
        <v>2.2906127750002558</v>
      </c>
      <c r="K491">
        <f t="shared" si="43"/>
        <v>59565.578404401705</v>
      </c>
    </row>
    <row r="492" spans="1:11">
      <c r="A492">
        <f>ΤΟΜΗ_1!A492</f>
        <v>0</v>
      </c>
      <c r="B492">
        <f>ΤΟΜΗ_1!B492</f>
        <v>0</v>
      </c>
      <c r="C492">
        <f>ΤΟΜΗ_1!C492</f>
        <v>0</v>
      </c>
      <c r="D492">
        <f>ΤΟΜΗ_1!D492</f>
        <v>0</v>
      </c>
      <c r="E492" t="str">
        <f>ΤΟΜΗ_1!E492</f>
        <v/>
      </c>
      <c r="F492" t="str">
        <f>ΤΟΜΗ_1!F492</f>
        <v/>
      </c>
      <c r="G492">
        <f t="shared" si="44"/>
        <v>59565.578404401705</v>
      </c>
      <c r="H492">
        <f t="shared" si="41"/>
        <v>2.2906127750002558</v>
      </c>
      <c r="I492">
        <f t="shared" si="45"/>
        <v>2.2906127750002558</v>
      </c>
      <c r="J492">
        <f t="shared" si="42"/>
        <v>2.2906127750002558</v>
      </c>
      <c r="K492">
        <f t="shared" si="43"/>
        <v>59565.578404401705</v>
      </c>
    </row>
    <row r="493" spans="1:11">
      <c r="A493">
        <f>ΤΟΜΗ_1!A493</f>
        <v>0</v>
      </c>
      <c r="B493">
        <f>ΤΟΜΗ_1!B493</f>
        <v>0</v>
      </c>
      <c r="C493">
        <f>ΤΟΜΗ_1!C493</f>
        <v>0</v>
      </c>
      <c r="D493">
        <f>ΤΟΜΗ_1!D493</f>
        <v>0</v>
      </c>
      <c r="E493" t="str">
        <f>ΤΟΜΗ_1!E493</f>
        <v/>
      </c>
      <c r="F493" t="str">
        <f>ΤΟΜΗ_1!F493</f>
        <v/>
      </c>
      <c r="G493">
        <f t="shared" si="44"/>
        <v>59565.578404401705</v>
      </c>
      <c r="H493">
        <f t="shared" si="41"/>
        <v>2.2906127750002558</v>
      </c>
      <c r="I493">
        <f t="shared" si="45"/>
        <v>2.2906127750002558</v>
      </c>
      <c r="J493">
        <f t="shared" si="42"/>
        <v>2.2906127750002558</v>
      </c>
      <c r="K493">
        <f t="shared" si="43"/>
        <v>59565.578404401705</v>
      </c>
    </row>
    <row r="494" spans="1:11">
      <c r="A494">
        <f>ΤΟΜΗ_1!A494</f>
        <v>0</v>
      </c>
      <c r="B494">
        <f>ΤΟΜΗ_1!B494</f>
        <v>0</v>
      </c>
      <c r="C494">
        <f>ΤΟΜΗ_1!C494</f>
        <v>0</v>
      </c>
      <c r="D494">
        <f>ΤΟΜΗ_1!D494</f>
        <v>0</v>
      </c>
      <c r="E494" t="str">
        <f>ΤΟΜΗ_1!E494</f>
        <v/>
      </c>
      <c r="F494" t="str">
        <f>ΤΟΜΗ_1!F494</f>
        <v/>
      </c>
      <c r="G494">
        <f t="shared" si="44"/>
        <v>59565.578404401705</v>
      </c>
      <c r="H494">
        <f t="shared" si="41"/>
        <v>2.2906127750002558</v>
      </c>
      <c r="I494">
        <f t="shared" si="45"/>
        <v>2.2906127750002558</v>
      </c>
      <c r="J494">
        <f t="shared" si="42"/>
        <v>2.2906127750002558</v>
      </c>
      <c r="K494">
        <f t="shared" si="43"/>
        <v>59565.578404401705</v>
      </c>
    </row>
    <row r="495" spans="1:11">
      <c r="A495">
        <f>ΤΟΜΗ_1!A495</f>
        <v>0</v>
      </c>
      <c r="B495">
        <f>ΤΟΜΗ_1!B495</f>
        <v>0</v>
      </c>
      <c r="C495">
        <f>ΤΟΜΗ_1!C495</f>
        <v>0</v>
      </c>
      <c r="D495">
        <f>ΤΟΜΗ_1!D495</f>
        <v>0</v>
      </c>
      <c r="E495" t="str">
        <f>ΤΟΜΗ_1!E495</f>
        <v/>
      </c>
      <c r="F495" t="str">
        <f>ΤΟΜΗ_1!F495</f>
        <v/>
      </c>
      <c r="G495">
        <f t="shared" si="44"/>
        <v>59565.578404401705</v>
      </c>
      <c r="H495">
        <f t="shared" si="41"/>
        <v>2.2906127750002558</v>
      </c>
      <c r="I495">
        <f t="shared" si="45"/>
        <v>2.2906127750002558</v>
      </c>
      <c r="J495">
        <f t="shared" si="42"/>
        <v>2.2906127750002558</v>
      </c>
      <c r="K495">
        <f t="shared" si="43"/>
        <v>59565.578404401705</v>
      </c>
    </row>
    <row r="496" spans="1:11">
      <c r="A496">
        <f>ΤΟΜΗ_1!A496</f>
        <v>0</v>
      </c>
      <c r="B496">
        <f>ΤΟΜΗ_1!B496</f>
        <v>0</v>
      </c>
      <c r="C496">
        <f>ΤΟΜΗ_1!C496</f>
        <v>0</v>
      </c>
      <c r="D496">
        <f>ΤΟΜΗ_1!D496</f>
        <v>0</v>
      </c>
      <c r="E496" t="str">
        <f>ΤΟΜΗ_1!E496</f>
        <v/>
      </c>
      <c r="F496" t="str">
        <f>ΤΟΜΗ_1!F496</f>
        <v/>
      </c>
      <c r="G496">
        <f t="shared" si="44"/>
        <v>59565.578404401705</v>
      </c>
      <c r="H496">
        <f t="shared" si="41"/>
        <v>2.2906127750002558</v>
      </c>
      <c r="I496">
        <f t="shared" si="45"/>
        <v>2.2906127750002558</v>
      </c>
      <c r="J496">
        <f t="shared" si="42"/>
        <v>2.2906127750002558</v>
      </c>
      <c r="K496">
        <f t="shared" si="43"/>
        <v>59565.578404401705</v>
      </c>
    </row>
    <row r="497" spans="1:11">
      <c r="A497">
        <f>ΤΟΜΗ_1!A497</f>
        <v>0</v>
      </c>
      <c r="B497">
        <f>ΤΟΜΗ_1!B497</f>
        <v>0</v>
      </c>
      <c r="C497">
        <f>ΤΟΜΗ_1!C497</f>
        <v>0</v>
      </c>
      <c r="D497">
        <f>ΤΟΜΗ_1!D497</f>
        <v>0</v>
      </c>
      <c r="E497" t="str">
        <f>ΤΟΜΗ_1!E497</f>
        <v/>
      </c>
      <c r="F497" t="str">
        <f>ΤΟΜΗ_1!F497</f>
        <v/>
      </c>
      <c r="G497">
        <f t="shared" si="44"/>
        <v>59565.578404401705</v>
      </c>
      <c r="H497">
        <f t="shared" si="41"/>
        <v>2.2906127750002558</v>
      </c>
      <c r="I497">
        <f t="shared" si="45"/>
        <v>2.2906127750002558</v>
      </c>
      <c r="J497">
        <f t="shared" si="42"/>
        <v>2.2906127750002558</v>
      </c>
      <c r="K497">
        <f t="shared" si="43"/>
        <v>59565.578404401705</v>
      </c>
    </row>
    <row r="498" spans="1:11">
      <c r="A498">
        <f>ΤΟΜΗ_1!A498</f>
        <v>0</v>
      </c>
      <c r="B498">
        <f>ΤΟΜΗ_1!B498</f>
        <v>0</v>
      </c>
      <c r="C498">
        <f>ΤΟΜΗ_1!C498</f>
        <v>0</v>
      </c>
      <c r="D498">
        <f>ΤΟΜΗ_1!D498</f>
        <v>0</v>
      </c>
      <c r="E498" t="str">
        <f>ΤΟΜΗ_1!E498</f>
        <v/>
      </c>
      <c r="F498" t="str">
        <f>ΤΟΜΗ_1!F498</f>
        <v/>
      </c>
      <c r="G498">
        <f t="shared" si="44"/>
        <v>59565.578404401705</v>
      </c>
      <c r="H498">
        <f t="shared" si="41"/>
        <v>2.2906127750002558</v>
      </c>
      <c r="I498">
        <f t="shared" si="45"/>
        <v>2.2906127750002558</v>
      </c>
      <c r="J498">
        <f t="shared" si="42"/>
        <v>2.2906127750002558</v>
      </c>
      <c r="K498">
        <f t="shared" si="43"/>
        <v>59565.578404401705</v>
      </c>
    </row>
    <row r="499" spans="1:11">
      <c r="A499">
        <f>ΤΟΜΗ_1!A499</f>
        <v>0</v>
      </c>
      <c r="B499">
        <f>ΤΟΜΗ_1!B499</f>
        <v>0</v>
      </c>
      <c r="C499">
        <f>ΤΟΜΗ_1!C499</f>
        <v>0</v>
      </c>
      <c r="D499">
        <f>ΤΟΜΗ_1!D499</f>
        <v>0</v>
      </c>
      <c r="E499" t="str">
        <f>ΤΟΜΗ_1!E499</f>
        <v/>
      </c>
      <c r="F499" t="str">
        <f>ΤΟΜΗ_1!F499</f>
        <v/>
      </c>
      <c r="G499">
        <f t="shared" si="44"/>
        <v>59565.578404401705</v>
      </c>
      <c r="H499">
        <f t="shared" si="41"/>
        <v>2.2906127750002558</v>
      </c>
      <c r="I499">
        <f t="shared" si="45"/>
        <v>2.2906127750002558</v>
      </c>
      <c r="J499">
        <f t="shared" si="42"/>
        <v>2.2906127750002558</v>
      </c>
      <c r="K499">
        <f t="shared" si="43"/>
        <v>59565.578404401705</v>
      </c>
    </row>
    <row r="500" spans="1:11">
      <c r="A500">
        <f>ΤΟΜΗ_1!A500</f>
        <v>0</v>
      </c>
      <c r="B500">
        <f>ΤΟΜΗ_1!B500</f>
        <v>0</v>
      </c>
      <c r="C500">
        <f>ΤΟΜΗ_1!C500</f>
        <v>0</v>
      </c>
      <c r="D500">
        <f>ΤΟΜΗ_1!D500</f>
        <v>0</v>
      </c>
      <c r="E500" t="str">
        <f>ΤΟΜΗ_1!E500</f>
        <v/>
      </c>
      <c r="F500" t="str">
        <f>ΤΟΜΗ_1!F500</f>
        <v/>
      </c>
      <c r="G500">
        <f t="shared" si="44"/>
        <v>59565.578404401705</v>
      </c>
      <c r="H500">
        <f t="shared" si="41"/>
        <v>2.2906127750002558</v>
      </c>
      <c r="I500">
        <f t="shared" si="45"/>
        <v>2.2906127750002558</v>
      </c>
      <c r="J500">
        <f t="shared" si="42"/>
        <v>2.2906127750002558</v>
      </c>
      <c r="K500">
        <f t="shared" si="43"/>
        <v>59565.578404401705</v>
      </c>
    </row>
    <row r="501" spans="1:11">
      <c r="A501">
        <f>ΤΟΜΗ_1!A501</f>
        <v>0</v>
      </c>
      <c r="B501">
        <f>ΤΟΜΗ_1!B501</f>
        <v>0</v>
      </c>
      <c r="C501">
        <f>ΤΟΜΗ_1!C501</f>
        <v>0</v>
      </c>
      <c r="D501">
        <f>ΤΟΜΗ_1!D501</f>
        <v>0</v>
      </c>
      <c r="E501" t="str">
        <f>ΤΟΜΗ_1!E501</f>
        <v/>
      </c>
      <c r="F501" t="str">
        <f>ΤΟΜΗ_1!F501</f>
        <v/>
      </c>
      <c r="G501">
        <f t="shared" si="44"/>
        <v>59565.578404401705</v>
      </c>
      <c r="H501">
        <f t="shared" si="41"/>
        <v>2.2906127750002558</v>
      </c>
      <c r="I501">
        <f t="shared" si="45"/>
        <v>2.2906127750002558</v>
      </c>
      <c r="J501">
        <f t="shared" si="42"/>
        <v>2.2906127750002558</v>
      </c>
      <c r="K501">
        <f t="shared" si="43"/>
        <v>59565.578404401705</v>
      </c>
    </row>
    <row r="502" spans="1:11">
      <c r="A502">
        <f>ΤΟΜΗ_1!A502</f>
        <v>0</v>
      </c>
      <c r="B502">
        <f>ΤΟΜΗ_1!B502</f>
        <v>0</v>
      </c>
      <c r="C502">
        <f>ΤΟΜΗ_1!C502</f>
        <v>0</v>
      </c>
      <c r="D502">
        <f>ΤΟΜΗ_1!D502</f>
        <v>0</v>
      </c>
      <c r="E502" t="str">
        <f>ΤΟΜΗ_1!E502</f>
        <v/>
      </c>
      <c r="F502" t="str">
        <f>ΤΟΜΗ_1!F502</f>
        <v/>
      </c>
      <c r="G502">
        <f t="shared" si="44"/>
        <v>59565.578404401705</v>
      </c>
      <c r="H502">
        <f t="shared" si="41"/>
        <v>2.2906127750002558</v>
      </c>
      <c r="I502">
        <f t="shared" si="45"/>
        <v>2.2906127750002558</v>
      </c>
      <c r="J502">
        <f t="shared" si="42"/>
        <v>2.2906127750002558</v>
      </c>
      <c r="K502">
        <f t="shared" si="43"/>
        <v>59565.578404401705</v>
      </c>
    </row>
    <row r="503" spans="1:11">
      <c r="A503">
        <f>ΤΟΜΗ_1!A503</f>
        <v>0</v>
      </c>
      <c r="B503">
        <f>ΤΟΜΗ_1!B503</f>
        <v>0</v>
      </c>
      <c r="C503">
        <f>ΤΟΜΗ_1!C503</f>
        <v>0</v>
      </c>
      <c r="D503">
        <f>ΤΟΜΗ_1!D503</f>
        <v>0</v>
      </c>
      <c r="E503" t="str">
        <f>ΤΟΜΗ_1!E503</f>
        <v/>
      </c>
      <c r="F503" t="str">
        <f>ΤΟΜΗ_1!F503</f>
        <v/>
      </c>
      <c r="G503">
        <f t="shared" si="44"/>
        <v>59565.578404401705</v>
      </c>
      <c r="H503">
        <f t="shared" si="41"/>
        <v>2.2906127750002558</v>
      </c>
      <c r="I503">
        <f t="shared" si="45"/>
        <v>2.2906127750002558</v>
      </c>
      <c r="J503">
        <f t="shared" si="42"/>
        <v>2.2906127750002558</v>
      </c>
      <c r="K503">
        <f t="shared" si="43"/>
        <v>59565.578404401705</v>
      </c>
    </row>
    <row r="504" spans="1:11">
      <c r="A504">
        <f>ΤΟΜΗ_1!A504</f>
        <v>0</v>
      </c>
      <c r="B504">
        <f>ΤΟΜΗ_1!B504</f>
        <v>0</v>
      </c>
      <c r="C504">
        <f>ΤΟΜΗ_1!C504</f>
        <v>0</v>
      </c>
      <c r="D504">
        <f>ΤΟΜΗ_1!D504</f>
        <v>0</v>
      </c>
      <c r="E504" t="str">
        <f>ΤΟΜΗ_1!E504</f>
        <v/>
      </c>
      <c r="F504" t="str">
        <f>ΤΟΜΗ_1!F504</f>
        <v/>
      </c>
      <c r="G504">
        <f t="shared" si="44"/>
        <v>59565.578404401705</v>
      </c>
      <c r="H504">
        <f t="shared" si="41"/>
        <v>2.2906127750002558</v>
      </c>
      <c r="I504">
        <f t="shared" si="45"/>
        <v>2.2906127750002558</v>
      </c>
      <c r="J504">
        <f t="shared" si="42"/>
        <v>2.2906127750002558</v>
      </c>
      <c r="K504">
        <f t="shared" si="43"/>
        <v>59565.578404401705</v>
      </c>
    </row>
    <row r="505" spans="1:11">
      <c r="A505">
        <f>ΤΟΜΗ_1!A505</f>
        <v>0</v>
      </c>
      <c r="B505">
        <f>ΤΟΜΗ_1!B505</f>
        <v>0</v>
      </c>
      <c r="C505">
        <f>ΤΟΜΗ_1!C505</f>
        <v>0</v>
      </c>
      <c r="D505">
        <f>ΤΟΜΗ_1!D505</f>
        <v>0</v>
      </c>
      <c r="E505" t="str">
        <f>ΤΟΜΗ_1!E505</f>
        <v/>
      </c>
      <c r="F505" t="str">
        <f>ΤΟΜΗ_1!F505</f>
        <v/>
      </c>
      <c r="G505">
        <f t="shared" si="44"/>
        <v>59565.578404401705</v>
      </c>
      <c r="H505">
        <f t="shared" si="41"/>
        <v>2.2906127750002558</v>
      </c>
      <c r="I505">
        <f t="shared" si="45"/>
        <v>2.2906127750002558</v>
      </c>
      <c r="J505">
        <f t="shared" si="42"/>
        <v>2.2906127750002558</v>
      </c>
      <c r="K505">
        <f t="shared" si="43"/>
        <v>59565.578404401705</v>
      </c>
    </row>
    <row r="506" spans="1:11">
      <c r="A506">
        <f>ΤΟΜΗ_1!A506</f>
        <v>0</v>
      </c>
      <c r="B506">
        <f>ΤΟΜΗ_1!B506</f>
        <v>0</v>
      </c>
      <c r="C506">
        <f>ΤΟΜΗ_1!C506</f>
        <v>0</v>
      </c>
      <c r="D506">
        <f>ΤΟΜΗ_1!D506</f>
        <v>0</v>
      </c>
      <c r="E506" t="str">
        <f>ΤΟΜΗ_1!E506</f>
        <v/>
      </c>
      <c r="F506" t="str">
        <f>ΤΟΜΗ_1!F506</f>
        <v/>
      </c>
      <c r="G506">
        <f t="shared" si="44"/>
        <v>59565.578404401705</v>
      </c>
      <c r="H506">
        <f t="shared" si="41"/>
        <v>2.2906127750002558</v>
      </c>
      <c r="I506">
        <f t="shared" si="45"/>
        <v>2.2906127750002558</v>
      </c>
      <c r="J506">
        <f t="shared" si="42"/>
        <v>2.2906127750002558</v>
      </c>
      <c r="K506">
        <f t="shared" si="43"/>
        <v>59565.578404401705</v>
      </c>
    </row>
    <row r="507" spans="1:11">
      <c r="A507">
        <f>ΤΟΜΗ_1!A507</f>
        <v>0</v>
      </c>
      <c r="B507">
        <f>ΤΟΜΗ_1!B507</f>
        <v>0</v>
      </c>
      <c r="C507">
        <f>ΤΟΜΗ_1!C507</f>
        <v>0</v>
      </c>
      <c r="D507">
        <f>ΤΟΜΗ_1!D507</f>
        <v>0</v>
      </c>
      <c r="E507" t="str">
        <f>ΤΟΜΗ_1!E507</f>
        <v/>
      </c>
      <c r="F507" t="str">
        <f>ΤΟΜΗ_1!F507</f>
        <v/>
      </c>
      <c r="G507">
        <f t="shared" si="44"/>
        <v>59565.578404401705</v>
      </c>
      <c r="H507">
        <f t="shared" si="41"/>
        <v>2.2906127750002558</v>
      </c>
      <c r="I507">
        <f t="shared" si="45"/>
        <v>2.2906127750002558</v>
      </c>
      <c r="J507">
        <f t="shared" si="42"/>
        <v>2.2906127750002558</v>
      </c>
      <c r="K507">
        <f t="shared" si="43"/>
        <v>59565.578404401705</v>
      </c>
    </row>
    <row r="508" spans="1:11">
      <c r="A508">
        <f>ΤΟΜΗ_1!A508</f>
        <v>0</v>
      </c>
      <c r="B508">
        <f>ΤΟΜΗ_1!B508</f>
        <v>0</v>
      </c>
      <c r="C508">
        <f>ΤΟΜΗ_1!C508</f>
        <v>0</v>
      </c>
      <c r="D508">
        <f>ΤΟΜΗ_1!D508</f>
        <v>0</v>
      </c>
      <c r="E508" t="str">
        <f>ΤΟΜΗ_1!E508</f>
        <v/>
      </c>
      <c r="F508" t="str">
        <f>ΤΟΜΗ_1!F508</f>
        <v/>
      </c>
      <c r="G508">
        <f t="shared" si="44"/>
        <v>59565.578404401705</v>
      </c>
      <c r="H508">
        <f t="shared" si="41"/>
        <v>2.2906127750002558</v>
      </c>
      <c r="I508">
        <f t="shared" si="45"/>
        <v>2.2906127750002558</v>
      </c>
      <c r="J508">
        <f t="shared" si="42"/>
        <v>2.2906127750002558</v>
      </c>
      <c r="K508">
        <f t="shared" si="43"/>
        <v>59565.578404401705</v>
      </c>
    </row>
    <row r="509" spans="1:11">
      <c r="A509">
        <f>ΤΟΜΗ_1!A509</f>
        <v>0</v>
      </c>
      <c r="B509">
        <f>ΤΟΜΗ_1!B509</f>
        <v>0</v>
      </c>
      <c r="C509">
        <f>ΤΟΜΗ_1!C509</f>
        <v>0</v>
      </c>
      <c r="D509">
        <f>ΤΟΜΗ_1!D509</f>
        <v>0</v>
      </c>
      <c r="E509" t="str">
        <f>ΤΟΜΗ_1!E509</f>
        <v/>
      </c>
      <c r="F509" t="str">
        <f>ΤΟΜΗ_1!F509</f>
        <v/>
      </c>
      <c r="G509">
        <f t="shared" si="44"/>
        <v>59565.578404401705</v>
      </c>
      <c r="H509">
        <f t="shared" si="41"/>
        <v>2.2906127750002558</v>
      </c>
      <c r="I509">
        <f t="shared" si="45"/>
        <v>2.2906127750002558</v>
      </c>
      <c r="J509">
        <f t="shared" si="42"/>
        <v>2.2906127750002558</v>
      </c>
      <c r="K509">
        <f t="shared" si="43"/>
        <v>59565.578404401705</v>
      </c>
    </row>
    <row r="510" spans="1:11">
      <c r="A510">
        <f>ΤΟΜΗ_1!A510</f>
        <v>0</v>
      </c>
      <c r="B510">
        <f>ΤΟΜΗ_1!B510</f>
        <v>0</v>
      </c>
      <c r="C510">
        <f>ΤΟΜΗ_1!C510</f>
        <v>0</v>
      </c>
      <c r="D510">
        <f>ΤΟΜΗ_1!D510</f>
        <v>0</v>
      </c>
      <c r="E510" t="str">
        <f>ΤΟΜΗ_1!E510</f>
        <v/>
      </c>
      <c r="F510" t="str">
        <f>ΤΟΜΗ_1!F510</f>
        <v/>
      </c>
      <c r="G510">
        <f t="shared" si="44"/>
        <v>59565.578404401705</v>
      </c>
      <c r="H510">
        <f t="shared" si="41"/>
        <v>2.2906127750002558</v>
      </c>
      <c r="I510">
        <f t="shared" si="45"/>
        <v>2.2906127750002558</v>
      </c>
      <c r="J510">
        <f t="shared" si="42"/>
        <v>2.2906127750002558</v>
      </c>
      <c r="K510">
        <f t="shared" si="43"/>
        <v>59565.578404401705</v>
      </c>
    </row>
    <row r="511" spans="1:11">
      <c r="A511">
        <f>ΤΟΜΗ_1!A511</f>
        <v>0</v>
      </c>
      <c r="B511">
        <f>ΤΟΜΗ_1!B511</f>
        <v>0</v>
      </c>
      <c r="C511">
        <f>ΤΟΜΗ_1!C511</f>
        <v>0</v>
      </c>
      <c r="D511">
        <f>ΤΟΜΗ_1!D511</f>
        <v>0</v>
      </c>
      <c r="E511" t="str">
        <f>ΤΟΜΗ_1!E511</f>
        <v/>
      </c>
      <c r="F511" t="str">
        <f>ΤΟΜΗ_1!F511</f>
        <v/>
      </c>
      <c r="G511">
        <f t="shared" si="44"/>
        <v>59565.578404401705</v>
      </c>
      <c r="H511">
        <f t="shared" si="41"/>
        <v>2.2906127750002558</v>
      </c>
      <c r="I511">
        <f t="shared" si="45"/>
        <v>2.2906127750002558</v>
      </c>
      <c r="J511">
        <f t="shared" si="42"/>
        <v>2.2906127750002558</v>
      </c>
      <c r="K511">
        <f t="shared" si="43"/>
        <v>59565.578404401705</v>
      </c>
    </row>
    <row r="512" spans="1:11">
      <c r="A512">
        <f>ΤΟΜΗ_1!A512</f>
        <v>0</v>
      </c>
      <c r="B512">
        <f>ΤΟΜΗ_1!B512</f>
        <v>0</v>
      </c>
      <c r="C512">
        <f>ΤΟΜΗ_1!C512</f>
        <v>0</v>
      </c>
      <c r="D512">
        <f>ΤΟΜΗ_1!D512</f>
        <v>0</v>
      </c>
      <c r="E512" t="str">
        <f>ΤΟΜΗ_1!E512</f>
        <v/>
      </c>
      <c r="F512" t="str">
        <f>ΤΟΜΗ_1!F512</f>
        <v/>
      </c>
      <c r="G512">
        <f t="shared" si="44"/>
        <v>59565.578404401705</v>
      </c>
      <c r="H512">
        <f t="shared" si="41"/>
        <v>2.2906127750002558</v>
      </c>
      <c r="I512">
        <f t="shared" si="45"/>
        <v>2.2906127750002558</v>
      </c>
      <c r="J512">
        <f t="shared" si="42"/>
        <v>2.2906127750002558</v>
      </c>
      <c r="K512">
        <f t="shared" si="43"/>
        <v>59565.578404401705</v>
      </c>
    </row>
    <row r="513" spans="1:11">
      <c r="A513">
        <f>ΤΟΜΗ_1!A513</f>
        <v>0</v>
      </c>
      <c r="B513">
        <f>ΤΟΜΗ_1!B513</f>
        <v>0</v>
      </c>
      <c r="C513">
        <f>ΤΟΜΗ_1!C513</f>
        <v>0</v>
      </c>
      <c r="D513">
        <f>ΤΟΜΗ_1!D513</f>
        <v>0</v>
      </c>
      <c r="E513" t="str">
        <f>ΤΟΜΗ_1!E513</f>
        <v/>
      </c>
      <c r="F513" t="str">
        <f>ΤΟΜΗ_1!F513</f>
        <v/>
      </c>
      <c r="G513">
        <f t="shared" si="44"/>
        <v>59565.578404401705</v>
      </c>
      <c r="H513">
        <f t="shared" si="41"/>
        <v>2.2906127750002558</v>
      </c>
      <c r="I513">
        <f t="shared" si="45"/>
        <v>2.2906127750002558</v>
      </c>
      <c r="J513">
        <f t="shared" si="42"/>
        <v>2.2906127750002558</v>
      </c>
      <c r="K513">
        <f t="shared" si="43"/>
        <v>59565.578404401705</v>
      </c>
    </row>
    <row r="514" spans="1:11">
      <c r="A514">
        <f>ΤΟΜΗ_1!A514</f>
        <v>0</v>
      </c>
      <c r="B514">
        <f>ΤΟΜΗ_1!B514</f>
        <v>0</v>
      </c>
      <c r="C514">
        <f>ΤΟΜΗ_1!C514</f>
        <v>0</v>
      </c>
      <c r="D514">
        <f>ΤΟΜΗ_1!D514</f>
        <v>0</v>
      </c>
      <c r="E514" t="str">
        <f>ΤΟΜΗ_1!E514</f>
        <v/>
      </c>
      <c r="F514" t="str">
        <f>ΤΟΜΗ_1!F514</f>
        <v/>
      </c>
      <c r="G514">
        <f t="shared" si="44"/>
        <v>59565.578404401705</v>
      </c>
      <c r="H514">
        <f t="shared" si="41"/>
        <v>2.2906127750002558</v>
      </c>
      <c r="I514">
        <f t="shared" si="45"/>
        <v>2.2906127750002558</v>
      </c>
      <c r="J514">
        <f t="shared" si="42"/>
        <v>2.2906127750002558</v>
      </c>
      <c r="K514">
        <f t="shared" si="43"/>
        <v>59565.578404401705</v>
      </c>
    </row>
    <row r="515" spans="1:11">
      <c r="A515">
        <f>ΤΟΜΗ_1!A515</f>
        <v>0</v>
      </c>
      <c r="B515">
        <f>ΤΟΜΗ_1!B515</f>
        <v>0</v>
      </c>
      <c r="C515">
        <f>ΤΟΜΗ_1!C515</f>
        <v>0</v>
      </c>
      <c r="D515">
        <f>ΤΟΜΗ_1!D515</f>
        <v>0</v>
      </c>
      <c r="E515" t="str">
        <f>ΤΟΜΗ_1!E515</f>
        <v/>
      </c>
      <c r="F515" t="str">
        <f>ΤΟΜΗ_1!F515</f>
        <v/>
      </c>
      <c r="G515">
        <f t="shared" si="44"/>
        <v>59565.578404401705</v>
      </c>
      <c r="H515">
        <f t="shared" ref="H515:H578" si="46">IF(C515&lt;&gt;"",IF(G515&gt;R$1,IF(G515&lt;$R$2,F515,H514),IF(C515=G515,F515,H516)),"")</f>
        <v>2.2906127750002558</v>
      </c>
      <c r="I515">
        <f t="shared" si="45"/>
        <v>2.2906127750002558</v>
      </c>
      <c r="J515">
        <f t="shared" si="42"/>
        <v>2.2906127750002558</v>
      </c>
      <c r="K515">
        <f t="shared" si="43"/>
        <v>59565.578404401705</v>
      </c>
    </row>
    <row r="516" spans="1:11">
      <c r="A516">
        <f>ΤΟΜΗ_1!A516</f>
        <v>0</v>
      </c>
      <c r="B516">
        <f>ΤΟΜΗ_1!B516</f>
        <v>0</v>
      </c>
      <c r="C516">
        <f>ΤΟΜΗ_1!C516</f>
        <v>0</v>
      </c>
      <c r="D516">
        <f>ΤΟΜΗ_1!D516</f>
        <v>0</v>
      </c>
      <c r="E516" t="str">
        <f>ΤΟΜΗ_1!E516</f>
        <v/>
      </c>
      <c r="F516" t="str">
        <f>ΤΟΜΗ_1!F516</f>
        <v/>
      </c>
      <c r="G516">
        <f t="shared" si="44"/>
        <v>59565.578404401705</v>
      </c>
      <c r="H516">
        <f t="shared" si="46"/>
        <v>2.2906127750002558</v>
      </c>
      <c r="I516">
        <f t="shared" si="45"/>
        <v>2.2906127750002558</v>
      </c>
      <c r="J516">
        <f t="shared" ref="J516:J579" si="47">H516</f>
        <v>2.2906127750002558</v>
      </c>
      <c r="K516">
        <f t="shared" ref="K516:K579" si="48">G516</f>
        <v>59565.578404401705</v>
      </c>
    </row>
    <row r="517" spans="1:11">
      <c r="A517">
        <f>ΤΟΜΗ_1!A517</f>
        <v>0</v>
      </c>
      <c r="B517">
        <f>ΤΟΜΗ_1!B517</f>
        <v>0</v>
      </c>
      <c r="C517">
        <f>ΤΟΜΗ_1!C517</f>
        <v>0</v>
      </c>
      <c r="D517">
        <f>ΤΟΜΗ_1!D517</f>
        <v>0</v>
      </c>
      <c r="E517" t="str">
        <f>ΤΟΜΗ_1!E517</f>
        <v/>
      </c>
      <c r="F517" t="str">
        <f>ΤΟΜΗ_1!F517</f>
        <v/>
      </c>
      <c r="G517">
        <f t="shared" si="44"/>
        <v>59565.578404401705</v>
      </c>
      <c r="H517">
        <f t="shared" si="46"/>
        <v>2.2906127750002558</v>
      </c>
      <c r="I517">
        <f t="shared" si="45"/>
        <v>2.2906127750002558</v>
      </c>
      <c r="J517">
        <f t="shared" si="47"/>
        <v>2.2906127750002558</v>
      </c>
      <c r="K517">
        <f t="shared" si="48"/>
        <v>59565.578404401705</v>
      </c>
    </row>
    <row r="518" spans="1:11">
      <c r="A518">
        <f>ΤΟΜΗ_1!A518</f>
        <v>0</v>
      </c>
      <c r="B518">
        <f>ΤΟΜΗ_1!B518</f>
        <v>0</v>
      </c>
      <c r="C518">
        <f>ΤΟΜΗ_1!C518</f>
        <v>0</v>
      </c>
      <c r="D518">
        <f>ΤΟΜΗ_1!D518</f>
        <v>0</v>
      </c>
      <c r="E518" t="str">
        <f>ΤΟΜΗ_1!E518</f>
        <v/>
      </c>
      <c r="F518" t="str">
        <f>ΤΟΜΗ_1!F518</f>
        <v/>
      </c>
      <c r="G518">
        <f t="shared" si="44"/>
        <v>59565.578404401705</v>
      </c>
      <c r="H518">
        <f t="shared" si="46"/>
        <v>2.2906127750002558</v>
      </c>
      <c r="I518">
        <f t="shared" si="45"/>
        <v>2.2906127750002558</v>
      </c>
      <c r="J518">
        <f t="shared" si="47"/>
        <v>2.2906127750002558</v>
      </c>
      <c r="K518">
        <f t="shared" si="48"/>
        <v>59565.578404401705</v>
      </c>
    </row>
    <row r="519" spans="1:11">
      <c r="A519">
        <f>ΤΟΜΗ_1!A519</f>
        <v>0</v>
      </c>
      <c r="B519">
        <f>ΤΟΜΗ_1!B519</f>
        <v>0</v>
      </c>
      <c r="C519">
        <f>ΤΟΜΗ_1!C519</f>
        <v>0</v>
      </c>
      <c r="D519">
        <f>ΤΟΜΗ_1!D519</f>
        <v>0</v>
      </c>
      <c r="E519" t="str">
        <f>ΤΟΜΗ_1!E519</f>
        <v/>
      </c>
      <c r="F519" t="str">
        <f>ΤΟΜΗ_1!F519</f>
        <v/>
      </c>
      <c r="G519">
        <f t="shared" si="44"/>
        <v>59565.578404401705</v>
      </c>
      <c r="H519">
        <f t="shared" si="46"/>
        <v>2.2906127750002558</v>
      </c>
      <c r="I519">
        <f t="shared" si="45"/>
        <v>2.2906127750002558</v>
      </c>
      <c r="J519">
        <f t="shared" si="47"/>
        <v>2.2906127750002558</v>
      </c>
      <c r="K519">
        <f t="shared" si="48"/>
        <v>59565.578404401705</v>
      </c>
    </row>
    <row r="520" spans="1:11">
      <c r="A520">
        <f>ΤΟΜΗ_1!A520</f>
        <v>0</v>
      </c>
      <c r="B520">
        <f>ΤΟΜΗ_1!B520</f>
        <v>0</v>
      </c>
      <c r="C520">
        <f>ΤΟΜΗ_1!C520</f>
        <v>0</v>
      </c>
      <c r="D520">
        <f>ΤΟΜΗ_1!D520</f>
        <v>0</v>
      </c>
      <c r="E520" t="str">
        <f>ΤΟΜΗ_1!E520</f>
        <v/>
      </c>
      <c r="F520" t="str">
        <f>ΤΟΜΗ_1!F520</f>
        <v/>
      </c>
      <c r="G520">
        <f t="shared" si="44"/>
        <v>59565.578404401705</v>
      </c>
      <c r="H520">
        <f t="shared" si="46"/>
        <v>2.2906127750002558</v>
      </c>
      <c r="I520">
        <f t="shared" si="45"/>
        <v>2.2906127750002558</v>
      </c>
      <c r="J520">
        <f t="shared" si="47"/>
        <v>2.2906127750002558</v>
      </c>
      <c r="K520">
        <f t="shared" si="48"/>
        <v>59565.578404401705</v>
      </c>
    </row>
    <row r="521" spans="1:11">
      <c r="A521">
        <f>ΤΟΜΗ_1!A521</f>
        <v>0</v>
      </c>
      <c r="B521">
        <f>ΤΟΜΗ_1!B521</f>
        <v>0</v>
      </c>
      <c r="C521">
        <f>ΤΟΜΗ_1!C521</f>
        <v>0</v>
      </c>
      <c r="D521">
        <f>ΤΟΜΗ_1!D521</f>
        <v>0</v>
      </c>
      <c r="E521" t="str">
        <f>ΤΟΜΗ_1!E521</f>
        <v/>
      </c>
      <c r="F521" t="str">
        <f>ΤΟΜΗ_1!F521</f>
        <v/>
      </c>
      <c r="G521">
        <f t="shared" si="44"/>
        <v>59565.578404401705</v>
      </c>
      <c r="H521">
        <f t="shared" si="46"/>
        <v>2.2906127750002558</v>
      </c>
      <c r="I521">
        <f t="shared" si="45"/>
        <v>2.2906127750002558</v>
      </c>
      <c r="J521">
        <f t="shared" si="47"/>
        <v>2.2906127750002558</v>
      </c>
      <c r="K521">
        <f t="shared" si="48"/>
        <v>59565.578404401705</v>
      </c>
    </row>
    <row r="522" spans="1:11">
      <c r="A522">
        <f>ΤΟΜΗ_1!A522</f>
        <v>0</v>
      </c>
      <c r="B522">
        <f>ΤΟΜΗ_1!B522</f>
        <v>0</v>
      </c>
      <c r="C522">
        <f>ΤΟΜΗ_1!C522</f>
        <v>0</v>
      </c>
      <c r="D522">
        <f>ΤΟΜΗ_1!D522</f>
        <v>0</v>
      </c>
      <c r="E522" t="str">
        <f>ΤΟΜΗ_1!E522</f>
        <v/>
      </c>
      <c r="F522" t="str">
        <f>ΤΟΜΗ_1!F522</f>
        <v/>
      </c>
      <c r="G522">
        <f t="shared" si="44"/>
        <v>59565.578404401705</v>
      </c>
      <c r="H522">
        <f t="shared" si="46"/>
        <v>2.2906127750002558</v>
      </c>
      <c r="I522">
        <f t="shared" si="45"/>
        <v>2.2906127750002558</v>
      </c>
      <c r="J522">
        <f t="shared" si="47"/>
        <v>2.2906127750002558</v>
      </c>
      <c r="K522">
        <f t="shared" si="48"/>
        <v>59565.578404401705</v>
      </c>
    </row>
    <row r="523" spans="1:11">
      <c r="A523">
        <f>ΤΟΜΗ_1!A523</f>
        <v>0</v>
      </c>
      <c r="B523">
        <f>ΤΟΜΗ_1!B523</f>
        <v>0</v>
      </c>
      <c r="C523">
        <f>ΤΟΜΗ_1!C523</f>
        <v>0</v>
      </c>
      <c r="D523">
        <f>ΤΟΜΗ_1!D523</f>
        <v>0</v>
      </c>
      <c r="E523" t="str">
        <f>ΤΟΜΗ_1!E523</f>
        <v/>
      </c>
      <c r="F523" t="str">
        <f>ΤΟΜΗ_1!F523</f>
        <v/>
      </c>
      <c r="G523">
        <f t="shared" si="44"/>
        <v>59565.578404401705</v>
      </c>
      <c r="H523">
        <f t="shared" si="46"/>
        <v>2.2906127750002558</v>
      </c>
      <c r="I523">
        <f t="shared" si="45"/>
        <v>2.2906127750002558</v>
      </c>
      <c r="J523">
        <f t="shared" si="47"/>
        <v>2.2906127750002558</v>
      </c>
      <c r="K523">
        <f t="shared" si="48"/>
        <v>59565.578404401705</v>
      </c>
    </row>
    <row r="524" spans="1:11">
      <c r="A524">
        <f>ΤΟΜΗ_1!A524</f>
        <v>0</v>
      </c>
      <c r="B524">
        <f>ΤΟΜΗ_1!B524</f>
        <v>0</v>
      </c>
      <c r="C524">
        <f>ΤΟΜΗ_1!C524</f>
        <v>0</v>
      </c>
      <c r="D524">
        <f>ΤΟΜΗ_1!D524</f>
        <v>0</v>
      </c>
      <c r="E524" t="str">
        <f>ΤΟΜΗ_1!E524</f>
        <v/>
      </c>
      <c r="F524" t="str">
        <f>ΤΟΜΗ_1!F524</f>
        <v/>
      </c>
      <c r="G524">
        <f t="shared" si="44"/>
        <v>59565.578404401705</v>
      </c>
      <c r="H524">
        <f t="shared" si="46"/>
        <v>2.2906127750002558</v>
      </c>
      <c r="I524">
        <f t="shared" si="45"/>
        <v>2.2906127750002558</v>
      </c>
      <c r="J524">
        <f t="shared" si="47"/>
        <v>2.2906127750002558</v>
      </c>
      <c r="K524">
        <f t="shared" si="48"/>
        <v>59565.578404401705</v>
      </c>
    </row>
    <row r="525" spans="1:11">
      <c r="A525">
        <f>ΤΟΜΗ_1!A525</f>
        <v>0</v>
      </c>
      <c r="B525">
        <f>ΤΟΜΗ_1!B525</f>
        <v>0</v>
      </c>
      <c r="C525">
        <f>ΤΟΜΗ_1!C525</f>
        <v>0</v>
      </c>
      <c r="D525">
        <f>ΤΟΜΗ_1!D525</f>
        <v>0</v>
      </c>
      <c r="E525" t="str">
        <f>ΤΟΜΗ_1!E525</f>
        <v/>
      </c>
      <c r="F525" t="str">
        <f>ΤΟΜΗ_1!F525</f>
        <v/>
      </c>
      <c r="G525">
        <f t="shared" si="44"/>
        <v>59565.578404401705</v>
      </c>
      <c r="H525">
        <f t="shared" si="46"/>
        <v>2.2906127750002558</v>
      </c>
      <c r="I525">
        <f t="shared" si="45"/>
        <v>2.2906127750002558</v>
      </c>
      <c r="J525">
        <f t="shared" si="47"/>
        <v>2.2906127750002558</v>
      </c>
      <c r="K525">
        <f t="shared" si="48"/>
        <v>59565.578404401705</v>
      </c>
    </row>
    <row r="526" spans="1:11">
      <c r="A526">
        <f>ΤΟΜΗ_1!A526</f>
        <v>0</v>
      </c>
      <c r="B526">
        <f>ΤΟΜΗ_1!B526</f>
        <v>0</v>
      </c>
      <c r="C526">
        <f>ΤΟΜΗ_1!C526</f>
        <v>0</v>
      </c>
      <c r="D526">
        <f>ΤΟΜΗ_1!D526</f>
        <v>0</v>
      </c>
      <c r="E526" t="str">
        <f>ΤΟΜΗ_1!E526</f>
        <v/>
      </c>
      <c r="F526" t="str">
        <f>ΤΟΜΗ_1!F526</f>
        <v/>
      </c>
      <c r="G526">
        <f t="shared" si="44"/>
        <v>59565.578404401705</v>
      </c>
      <c r="H526">
        <f t="shared" si="46"/>
        <v>2.2906127750002558</v>
      </c>
      <c r="I526">
        <f t="shared" si="45"/>
        <v>2.2906127750002558</v>
      </c>
      <c r="J526">
        <f t="shared" si="47"/>
        <v>2.2906127750002558</v>
      </c>
      <c r="K526">
        <f t="shared" si="48"/>
        <v>59565.578404401705</v>
      </c>
    </row>
    <row r="527" spans="1:11">
      <c r="A527">
        <f>ΤΟΜΗ_1!A527</f>
        <v>0</v>
      </c>
      <c r="B527">
        <f>ΤΟΜΗ_1!B527</f>
        <v>0</v>
      </c>
      <c r="C527">
        <f>ΤΟΜΗ_1!C527</f>
        <v>0</v>
      </c>
      <c r="D527">
        <f>ΤΟΜΗ_1!D527</f>
        <v>0</v>
      </c>
      <c r="E527" t="str">
        <f>ΤΟΜΗ_1!E527</f>
        <v/>
      </c>
      <c r="F527" t="str">
        <f>ΤΟΜΗ_1!F527</f>
        <v/>
      </c>
      <c r="G527">
        <f t="shared" si="44"/>
        <v>59565.578404401705</v>
      </c>
      <c r="H527">
        <f t="shared" si="46"/>
        <v>2.2906127750002558</v>
      </c>
      <c r="I527">
        <f t="shared" si="45"/>
        <v>2.2906127750002558</v>
      </c>
      <c r="J527">
        <f t="shared" si="47"/>
        <v>2.2906127750002558</v>
      </c>
      <c r="K527">
        <f t="shared" si="48"/>
        <v>59565.578404401705</v>
      </c>
    </row>
    <row r="528" spans="1:11">
      <c r="A528">
        <f>ΤΟΜΗ_1!A528</f>
        <v>0</v>
      </c>
      <c r="B528">
        <f>ΤΟΜΗ_1!B528</f>
        <v>0</v>
      </c>
      <c r="C528">
        <f>ΤΟΜΗ_1!C528</f>
        <v>0</v>
      </c>
      <c r="D528">
        <f>ΤΟΜΗ_1!D528</f>
        <v>0</v>
      </c>
      <c r="E528" t="str">
        <f>ΤΟΜΗ_1!E528</f>
        <v/>
      </c>
      <c r="F528" t="str">
        <f>ΤΟΜΗ_1!F528</f>
        <v/>
      </c>
      <c r="G528">
        <f t="shared" si="44"/>
        <v>59565.578404401705</v>
      </c>
      <c r="H528">
        <f t="shared" si="46"/>
        <v>2.2906127750002558</v>
      </c>
      <c r="I528">
        <f t="shared" si="45"/>
        <v>2.2906127750002558</v>
      </c>
      <c r="J528">
        <f t="shared" si="47"/>
        <v>2.2906127750002558</v>
      </c>
      <c r="K528">
        <f t="shared" si="48"/>
        <v>59565.578404401705</v>
      </c>
    </row>
    <row r="529" spans="1:11">
      <c r="A529">
        <f>ΤΟΜΗ_1!A529</f>
        <v>0</v>
      </c>
      <c r="B529">
        <f>ΤΟΜΗ_1!B529</f>
        <v>0</v>
      </c>
      <c r="C529">
        <f>ΤΟΜΗ_1!C529</f>
        <v>0</v>
      </c>
      <c r="D529">
        <f>ΤΟΜΗ_1!D529</f>
        <v>0</v>
      </c>
      <c r="E529" t="str">
        <f>ΤΟΜΗ_1!E529</f>
        <v/>
      </c>
      <c r="F529" t="str">
        <f>ΤΟΜΗ_1!F529</f>
        <v/>
      </c>
      <c r="G529">
        <f t="shared" si="44"/>
        <v>59565.578404401705</v>
      </c>
      <c r="H529">
        <f t="shared" si="46"/>
        <v>2.2906127750002558</v>
      </c>
      <c r="I529">
        <f t="shared" si="45"/>
        <v>2.2906127750002558</v>
      </c>
      <c r="J529">
        <f t="shared" si="47"/>
        <v>2.2906127750002558</v>
      </c>
      <c r="K529">
        <f t="shared" si="48"/>
        <v>59565.578404401705</v>
      </c>
    </row>
    <row r="530" spans="1:11">
      <c r="A530">
        <f>ΤΟΜΗ_1!A530</f>
        <v>0</v>
      </c>
      <c r="B530">
        <f>ΤΟΜΗ_1!B530</f>
        <v>0</v>
      </c>
      <c r="C530">
        <f>ΤΟΜΗ_1!C530</f>
        <v>0</v>
      </c>
      <c r="D530">
        <f>ΤΟΜΗ_1!D530</f>
        <v>0</v>
      </c>
      <c r="E530" t="str">
        <f>ΤΟΜΗ_1!E530</f>
        <v/>
      </c>
      <c r="F530" t="str">
        <f>ΤΟΜΗ_1!F530</f>
        <v/>
      </c>
      <c r="G530">
        <f t="shared" si="44"/>
        <v>59565.578404401705</v>
      </c>
      <c r="H530">
        <f t="shared" si="46"/>
        <v>2.2906127750002558</v>
      </c>
      <c r="I530">
        <f t="shared" si="45"/>
        <v>2.2906127750002558</v>
      </c>
      <c r="J530">
        <f t="shared" si="47"/>
        <v>2.2906127750002558</v>
      </c>
      <c r="K530">
        <f t="shared" si="48"/>
        <v>59565.578404401705</v>
      </c>
    </row>
    <row r="531" spans="1:11">
      <c r="A531">
        <f>ΤΟΜΗ_1!A531</f>
        <v>0</v>
      </c>
      <c r="B531">
        <f>ΤΟΜΗ_1!B531</f>
        <v>0</v>
      </c>
      <c r="C531">
        <f>ΤΟΜΗ_1!C531</f>
        <v>0</v>
      </c>
      <c r="D531">
        <f>ΤΟΜΗ_1!D531</f>
        <v>0</v>
      </c>
      <c r="E531" t="str">
        <f>ΤΟΜΗ_1!E531</f>
        <v/>
      </c>
      <c r="F531" t="str">
        <f>ΤΟΜΗ_1!F531</f>
        <v/>
      </c>
      <c r="G531">
        <f t="shared" si="44"/>
        <v>59565.578404401705</v>
      </c>
      <c r="H531">
        <f t="shared" si="46"/>
        <v>2.2906127750002558</v>
      </c>
      <c r="I531">
        <f t="shared" si="45"/>
        <v>2.2906127750002558</v>
      </c>
      <c r="J531">
        <f t="shared" si="47"/>
        <v>2.2906127750002558</v>
      </c>
      <c r="K531">
        <f t="shared" si="48"/>
        <v>59565.578404401705</v>
      </c>
    </row>
    <row r="532" spans="1:11">
      <c r="A532">
        <f>ΤΟΜΗ_1!A532</f>
        <v>0</v>
      </c>
      <c r="B532">
        <f>ΤΟΜΗ_1!B532</f>
        <v>0</v>
      </c>
      <c r="C532">
        <f>ΤΟΜΗ_1!C532</f>
        <v>0</v>
      </c>
      <c r="D532">
        <f>ΤΟΜΗ_1!D532</f>
        <v>0</v>
      </c>
      <c r="E532" t="str">
        <f>ΤΟΜΗ_1!E532</f>
        <v/>
      </c>
      <c r="F532" t="str">
        <f>ΤΟΜΗ_1!F532</f>
        <v/>
      </c>
      <c r="G532">
        <f t="shared" si="44"/>
        <v>59565.578404401705</v>
      </c>
      <c r="H532">
        <f t="shared" si="46"/>
        <v>2.2906127750002558</v>
      </c>
      <c r="I532">
        <f t="shared" si="45"/>
        <v>2.2906127750002558</v>
      </c>
      <c r="J532">
        <f t="shared" si="47"/>
        <v>2.2906127750002558</v>
      </c>
      <c r="K532">
        <f t="shared" si="48"/>
        <v>59565.578404401705</v>
      </c>
    </row>
    <row r="533" spans="1:11">
      <c r="A533">
        <f>ΤΟΜΗ_1!A533</f>
        <v>0</v>
      </c>
      <c r="B533">
        <f>ΤΟΜΗ_1!B533</f>
        <v>0</v>
      </c>
      <c r="C533">
        <f>ΤΟΜΗ_1!C533</f>
        <v>0</v>
      </c>
      <c r="D533">
        <f>ΤΟΜΗ_1!D533</f>
        <v>0</v>
      </c>
      <c r="E533" t="str">
        <f>ΤΟΜΗ_1!E533</f>
        <v/>
      </c>
      <c r="F533" t="str">
        <f>ΤΟΜΗ_1!F533</f>
        <v/>
      </c>
      <c r="G533">
        <f t="shared" si="44"/>
        <v>59565.578404401705</v>
      </c>
      <c r="H533">
        <f t="shared" si="46"/>
        <v>2.2906127750002558</v>
      </c>
      <c r="I533">
        <f t="shared" si="45"/>
        <v>2.2906127750002558</v>
      </c>
      <c r="J533">
        <f t="shared" si="47"/>
        <v>2.2906127750002558</v>
      </c>
      <c r="K533">
        <f t="shared" si="48"/>
        <v>59565.578404401705</v>
      </c>
    </row>
    <row r="534" spans="1:11">
      <c r="A534">
        <f>ΤΟΜΗ_1!A534</f>
        <v>0</v>
      </c>
      <c r="B534">
        <f>ΤΟΜΗ_1!B534</f>
        <v>0</v>
      </c>
      <c r="C534">
        <f>ΤΟΜΗ_1!C534</f>
        <v>0</v>
      </c>
      <c r="D534">
        <f>ΤΟΜΗ_1!D534</f>
        <v>0</v>
      </c>
      <c r="E534" t="str">
        <f>ΤΟΜΗ_1!E534</f>
        <v/>
      </c>
      <c r="F534" t="str">
        <f>ΤΟΜΗ_1!F534</f>
        <v/>
      </c>
      <c r="G534">
        <f t="shared" si="44"/>
        <v>59565.578404401705</v>
      </c>
      <c r="H534">
        <f t="shared" si="46"/>
        <v>2.2906127750002558</v>
      </c>
      <c r="I534">
        <f t="shared" si="45"/>
        <v>2.2906127750002558</v>
      </c>
      <c r="J534">
        <f t="shared" si="47"/>
        <v>2.2906127750002558</v>
      </c>
      <c r="K534">
        <f t="shared" si="48"/>
        <v>59565.578404401705</v>
      </c>
    </row>
    <row r="535" spans="1:11">
      <c r="A535">
        <f>ΤΟΜΗ_1!A535</f>
        <v>0</v>
      </c>
      <c r="B535">
        <f>ΤΟΜΗ_1!B535</f>
        <v>0</v>
      </c>
      <c r="C535">
        <f>ΤΟΜΗ_1!C535</f>
        <v>0</v>
      </c>
      <c r="D535">
        <f>ΤΟΜΗ_1!D535</f>
        <v>0</v>
      </c>
      <c r="E535" t="str">
        <f>ΤΟΜΗ_1!E535</f>
        <v/>
      </c>
      <c r="F535" t="str">
        <f>ΤΟΜΗ_1!F535</f>
        <v/>
      </c>
      <c r="G535">
        <f t="shared" si="44"/>
        <v>59565.578404401705</v>
      </c>
      <c r="H535">
        <f t="shared" si="46"/>
        <v>2.2906127750002558</v>
      </c>
      <c r="I535">
        <f t="shared" si="45"/>
        <v>2.2906127750002558</v>
      </c>
      <c r="J535">
        <f t="shared" si="47"/>
        <v>2.2906127750002558</v>
      </c>
      <c r="K535">
        <f t="shared" si="48"/>
        <v>59565.578404401705</v>
      </c>
    </row>
    <row r="536" spans="1:11">
      <c r="A536">
        <f>ΤΟΜΗ_1!A536</f>
        <v>0</v>
      </c>
      <c r="B536">
        <f>ΤΟΜΗ_1!B536</f>
        <v>0</v>
      </c>
      <c r="C536">
        <f>ΤΟΜΗ_1!C536</f>
        <v>0</v>
      </c>
      <c r="D536">
        <f>ΤΟΜΗ_1!D536</f>
        <v>0</v>
      </c>
      <c r="E536" t="str">
        <f>ΤΟΜΗ_1!E536</f>
        <v/>
      </c>
      <c r="F536" t="str">
        <f>ΤΟΜΗ_1!F536</f>
        <v/>
      </c>
      <c r="G536">
        <f t="shared" si="44"/>
        <v>59565.578404401705</v>
      </c>
      <c r="H536">
        <f t="shared" si="46"/>
        <v>2.2906127750002558</v>
      </c>
      <c r="I536">
        <f t="shared" si="45"/>
        <v>2.2906127750002558</v>
      </c>
      <c r="J536">
        <f t="shared" si="47"/>
        <v>2.2906127750002558</v>
      </c>
      <c r="K536">
        <f t="shared" si="48"/>
        <v>59565.578404401705</v>
      </c>
    </row>
    <row r="537" spans="1:11">
      <c r="A537">
        <f>ΤΟΜΗ_1!A537</f>
        <v>0</v>
      </c>
      <c r="B537">
        <f>ΤΟΜΗ_1!B537</f>
        <v>0</v>
      </c>
      <c r="C537">
        <f>ΤΟΜΗ_1!C537</f>
        <v>0</v>
      </c>
      <c r="D537">
        <f>ΤΟΜΗ_1!D537</f>
        <v>0</v>
      </c>
      <c r="E537" t="str">
        <f>ΤΟΜΗ_1!E537</f>
        <v/>
      </c>
      <c r="F537" t="str">
        <f>ΤΟΜΗ_1!F537</f>
        <v/>
      </c>
      <c r="G537">
        <f t="shared" ref="G537:G605" si="49">IF(C537&lt;&gt;"",IF(C537&lt;$R$1,IF(G536&gt;$R$1,$R$2,$R$1),IF(C537&gt;$R$2,$R$2,C537)),G536)</f>
        <v>59565.578404401705</v>
      </c>
      <c r="H537">
        <f t="shared" si="46"/>
        <v>2.2906127750002558</v>
      </c>
      <c r="I537">
        <f t="shared" si="45"/>
        <v>2.2906127750002558</v>
      </c>
      <c r="J537">
        <f t="shared" si="47"/>
        <v>2.2906127750002558</v>
      </c>
      <c r="K537">
        <f t="shared" si="48"/>
        <v>59565.578404401705</v>
      </c>
    </row>
    <row r="538" spans="1:11">
      <c r="A538">
        <f>ΤΟΜΗ_1!A538</f>
        <v>0</v>
      </c>
      <c r="B538">
        <f>ΤΟΜΗ_1!B538</f>
        <v>0</v>
      </c>
      <c r="C538">
        <f>ΤΟΜΗ_1!C538</f>
        <v>0</v>
      </c>
      <c r="D538">
        <f>ΤΟΜΗ_1!D538</f>
        <v>0</v>
      </c>
      <c r="E538" t="str">
        <f>ΤΟΜΗ_1!E538</f>
        <v/>
      </c>
      <c r="F538" t="str">
        <f>ΤΟΜΗ_1!F538</f>
        <v/>
      </c>
      <c r="G538">
        <f t="shared" si="49"/>
        <v>59565.578404401705</v>
      </c>
      <c r="H538">
        <f t="shared" si="46"/>
        <v>2.2906127750002558</v>
      </c>
      <c r="I538">
        <f t="shared" ref="I538:I601" si="50">IF(H538&lt;&gt;"",ABS(H538),"")</f>
        <v>2.2906127750002558</v>
      </c>
      <c r="J538">
        <f t="shared" si="47"/>
        <v>2.2906127750002558</v>
      </c>
      <c r="K538">
        <f t="shared" si="48"/>
        <v>59565.578404401705</v>
      </c>
    </row>
    <row r="539" spans="1:11">
      <c r="A539">
        <f>ΤΟΜΗ_1!A539</f>
        <v>0</v>
      </c>
      <c r="B539">
        <f>ΤΟΜΗ_1!B539</f>
        <v>0</v>
      </c>
      <c r="C539">
        <f>ΤΟΜΗ_1!C539</f>
        <v>0</v>
      </c>
      <c r="D539">
        <f>ΤΟΜΗ_1!D539</f>
        <v>0</v>
      </c>
      <c r="E539" t="str">
        <f>ΤΟΜΗ_1!E539</f>
        <v/>
      </c>
      <c r="F539" t="str">
        <f>ΤΟΜΗ_1!F539</f>
        <v/>
      </c>
      <c r="G539">
        <f t="shared" si="49"/>
        <v>59565.578404401705</v>
      </c>
      <c r="H539">
        <f t="shared" si="46"/>
        <v>2.2906127750002558</v>
      </c>
      <c r="I539">
        <f t="shared" si="50"/>
        <v>2.2906127750002558</v>
      </c>
      <c r="J539">
        <f t="shared" si="47"/>
        <v>2.2906127750002558</v>
      </c>
      <c r="K539">
        <f t="shared" si="48"/>
        <v>59565.578404401705</v>
      </c>
    </row>
    <row r="540" spans="1:11">
      <c r="A540">
        <f>ΤΟΜΗ_1!A540</f>
        <v>0</v>
      </c>
      <c r="B540">
        <f>ΤΟΜΗ_1!B540</f>
        <v>0</v>
      </c>
      <c r="C540">
        <f>ΤΟΜΗ_1!C540</f>
        <v>0</v>
      </c>
      <c r="D540">
        <f>ΤΟΜΗ_1!D540</f>
        <v>0</v>
      </c>
      <c r="E540" t="str">
        <f>ΤΟΜΗ_1!E540</f>
        <v/>
      </c>
      <c r="F540" t="str">
        <f>ΤΟΜΗ_1!F540</f>
        <v/>
      </c>
      <c r="G540">
        <f t="shared" si="49"/>
        <v>59565.578404401705</v>
      </c>
      <c r="H540">
        <f t="shared" si="46"/>
        <v>2.2906127750002558</v>
      </c>
      <c r="I540">
        <f t="shared" si="50"/>
        <v>2.2906127750002558</v>
      </c>
      <c r="J540">
        <f t="shared" si="47"/>
        <v>2.2906127750002558</v>
      </c>
      <c r="K540">
        <f t="shared" si="48"/>
        <v>59565.578404401705</v>
      </c>
    </row>
    <row r="541" spans="1:11">
      <c r="A541">
        <f>ΤΟΜΗ_1!A541</f>
        <v>0</v>
      </c>
      <c r="B541">
        <f>ΤΟΜΗ_1!B541</f>
        <v>0</v>
      </c>
      <c r="C541">
        <f>ΤΟΜΗ_1!C541</f>
        <v>0</v>
      </c>
      <c r="D541">
        <f>ΤΟΜΗ_1!D541</f>
        <v>0</v>
      </c>
      <c r="E541" t="str">
        <f>ΤΟΜΗ_1!E541</f>
        <v/>
      </c>
      <c r="F541" t="str">
        <f>ΤΟΜΗ_1!F541</f>
        <v/>
      </c>
      <c r="G541">
        <f t="shared" si="49"/>
        <v>59565.578404401705</v>
      </c>
      <c r="H541">
        <f t="shared" si="46"/>
        <v>2.2906127750002558</v>
      </c>
      <c r="I541">
        <f t="shared" si="50"/>
        <v>2.2906127750002558</v>
      </c>
      <c r="J541">
        <f t="shared" si="47"/>
        <v>2.2906127750002558</v>
      </c>
      <c r="K541">
        <f t="shared" si="48"/>
        <v>59565.578404401705</v>
      </c>
    </row>
    <row r="542" spans="1:11">
      <c r="A542">
        <f>ΤΟΜΗ_1!A542</f>
        <v>0</v>
      </c>
      <c r="B542">
        <f>ΤΟΜΗ_1!B542</f>
        <v>0</v>
      </c>
      <c r="C542">
        <f>ΤΟΜΗ_1!C542</f>
        <v>0</v>
      </c>
      <c r="D542">
        <f>ΤΟΜΗ_1!D542</f>
        <v>0</v>
      </c>
      <c r="E542" t="str">
        <f>ΤΟΜΗ_1!E542</f>
        <v/>
      </c>
      <c r="F542" t="str">
        <f>ΤΟΜΗ_1!F542</f>
        <v/>
      </c>
      <c r="G542">
        <f t="shared" si="49"/>
        <v>59565.578404401705</v>
      </c>
      <c r="H542">
        <f t="shared" si="46"/>
        <v>2.2906127750002558</v>
      </c>
      <c r="I542">
        <f t="shared" si="50"/>
        <v>2.2906127750002558</v>
      </c>
      <c r="J542">
        <f t="shared" si="47"/>
        <v>2.2906127750002558</v>
      </c>
      <c r="K542">
        <f t="shared" si="48"/>
        <v>59565.578404401705</v>
      </c>
    </row>
    <row r="543" spans="1:11">
      <c r="A543">
        <f>ΤΟΜΗ_1!A543</f>
        <v>0</v>
      </c>
      <c r="B543">
        <f>ΤΟΜΗ_1!B543</f>
        <v>0</v>
      </c>
      <c r="C543">
        <f>ΤΟΜΗ_1!C543</f>
        <v>0</v>
      </c>
      <c r="D543">
        <f>ΤΟΜΗ_1!D543</f>
        <v>0</v>
      </c>
      <c r="E543" t="str">
        <f>ΤΟΜΗ_1!E543</f>
        <v/>
      </c>
      <c r="F543" t="str">
        <f>ΤΟΜΗ_1!F543</f>
        <v/>
      </c>
      <c r="G543">
        <f t="shared" si="49"/>
        <v>59565.578404401705</v>
      </c>
      <c r="H543">
        <f t="shared" si="46"/>
        <v>2.2906127750002558</v>
      </c>
      <c r="I543">
        <f t="shared" si="50"/>
        <v>2.2906127750002558</v>
      </c>
      <c r="J543">
        <f t="shared" si="47"/>
        <v>2.2906127750002558</v>
      </c>
      <c r="K543">
        <f t="shared" si="48"/>
        <v>59565.578404401705</v>
      </c>
    </row>
    <row r="544" spans="1:11">
      <c r="A544">
        <f>ΤΟΜΗ_1!A544</f>
        <v>0</v>
      </c>
      <c r="B544">
        <f>ΤΟΜΗ_1!B544</f>
        <v>0</v>
      </c>
      <c r="C544">
        <f>ΤΟΜΗ_1!C544</f>
        <v>0</v>
      </c>
      <c r="D544">
        <f>ΤΟΜΗ_1!D544</f>
        <v>0</v>
      </c>
      <c r="E544" t="str">
        <f>ΤΟΜΗ_1!E544</f>
        <v/>
      </c>
      <c r="F544" t="str">
        <f>ΤΟΜΗ_1!F544</f>
        <v/>
      </c>
      <c r="G544">
        <f t="shared" si="49"/>
        <v>59565.578404401705</v>
      </c>
      <c r="H544">
        <f t="shared" si="46"/>
        <v>2.2906127750002558</v>
      </c>
      <c r="I544">
        <f t="shared" si="50"/>
        <v>2.2906127750002558</v>
      </c>
      <c r="J544">
        <f t="shared" si="47"/>
        <v>2.2906127750002558</v>
      </c>
      <c r="K544">
        <f t="shared" si="48"/>
        <v>59565.578404401705</v>
      </c>
    </row>
    <row r="545" spans="1:11">
      <c r="A545">
        <f>ΤΟΜΗ_1!A545</f>
        <v>0</v>
      </c>
      <c r="B545">
        <f>ΤΟΜΗ_1!B545</f>
        <v>0</v>
      </c>
      <c r="C545">
        <f>ΤΟΜΗ_1!C545</f>
        <v>0</v>
      </c>
      <c r="D545">
        <f>ΤΟΜΗ_1!D545</f>
        <v>0</v>
      </c>
      <c r="E545" t="str">
        <f>ΤΟΜΗ_1!E545</f>
        <v/>
      </c>
      <c r="F545" t="str">
        <f>ΤΟΜΗ_1!F545</f>
        <v/>
      </c>
      <c r="G545">
        <f t="shared" si="49"/>
        <v>59565.578404401705</v>
      </c>
      <c r="H545">
        <f t="shared" si="46"/>
        <v>2.2906127750002558</v>
      </c>
      <c r="I545">
        <f t="shared" si="50"/>
        <v>2.2906127750002558</v>
      </c>
      <c r="J545">
        <f t="shared" si="47"/>
        <v>2.2906127750002558</v>
      </c>
      <c r="K545">
        <f t="shared" si="48"/>
        <v>59565.578404401705</v>
      </c>
    </row>
    <row r="546" spans="1:11">
      <c r="A546">
        <f>ΤΟΜΗ_1!A546</f>
        <v>0</v>
      </c>
      <c r="B546">
        <f>ΤΟΜΗ_1!B546</f>
        <v>0</v>
      </c>
      <c r="C546">
        <f>ΤΟΜΗ_1!C546</f>
        <v>0</v>
      </c>
      <c r="D546">
        <f>ΤΟΜΗ_1!D546</f>
        <v>0</v>
      </c>
      <c r="E546" t="str">
        <f>ΤΟΜΗ_1!E546</f>
        <v/>
      </c>
      <c r="F546" t="str">
        <f>ΤΟΜΗ_1!F546</f>
        <v/>
      </c>
      <c r="G546">
        <f t="shared" si="49"/>
        <v>59565.578404401705</v>
      </c>
      <c r="H546">
        <f t="shared" si="46"/>
        <v>2.2906127750002558</v>
      </c>
      <c r="I546">
        <f t="shared" si="50"/>
        <v>2.2906127750002558</v>
      </c>
      <c r="J546">
        <f t="shared" si="47"/>
        <v>2.2906127750002558</v>
      </c>
      <c r="K546">
        <f t="shared" si="48"/>
        <v>59565.578404401705</v>
      </c>
    </row>
    <row r="547" spans="1:11">
      <c r="A547">
        <f>ΤΟΜΗ_1!A547</f>
        <v>0</v>
      </c>
      <c r="B547">
        <f>ΤΟΜΗ_1!B547</f>
        <v>0</v>
      </c>
      <c r="C547">
        <f>ΤΟΜΗ_1!C547</f>
        <v>0</v>
      </c>
      <c r="D547">
        <f>ΤΟΜΗ_1!D547</f>
        <v>0</v>
      </c>
      <c r="E547" t="str">
        <f>ΤΟΜΗ_1!E547</f>
        <v/>
      </c>
      <c r="F547" t="str">
        <f>ΤΟΜΗ_1!F547</f>
        <v/>
      </c>
      <c r="G547">
        <f t="shared" si="49"/>
        <v>59565.578404401705</v>
      </c>
      <c r="H547">
        <f t="shared" si="46"/>
        <v>2.2906127750002558</v>
      </c>
      <c r="I547">
        <f t="shared" si="50"/>
        <v>2.2906127750002558</v>
      </c>
      <c r="J547">
        <f t="shared" si="47"/>
        <v>2.2906127750002558</v>
      </c>
      <c r="K547">
        <f t="shared" si="48"/>
        <v>59565.578404401705</v>
      </c>
    </row>
    <row r="548" spans="1:11">
      <c r="A548">
        <f>ΤΟΜΗ_1!A548</f>
        <v>0</v>
      </c>
      <c r="B548">
        <f>ΤΟΜΗ_1!B548</f>
        <v>0</v>
      </c>
      <c r="C548">
        <f>ΤΟΜΗ_1!C548</f>
        <v>0</v>
      </c>
      <c r="D548">
        <f>ΤΟΜΗ_1!D548</f>
        <v>0</v>
      </c>
      <c r="E548" t="str">
        <f>ΤΟΜΗ_1!E548</f>
        <v/>
      </c>
      <c r="F548" t="str">
        <f>ΤΟΜΗ_1!F548</f>
        <v/>
      </c>
      <c r="G548">
        <f t="shared" si="49"/>
        <v>59565.578404401705</v>
      </c>
      <c r="H548">
        <f t="shared" si="46"/>
        <v>2.2906127750002558</v>
      </c>
      <c r="I548">
        <f t="shared" si="50"/>
        <v>2.2906127750002558</v>
      </c>
      <c r="J548">
        <f t="shared" si="47"/>
        <v>2.2906127750002558</v>
      </c>
      <c r="K548">
        <f t="shared" si="48"/>
        <v>59565.578404401705</v>
      </c>
    </row>
    <row r="549" spans="1:11">
      <c r="A549">
        <f>ΤΟΜΗ_1!A549</f>
        <v>0</v>
      </c>
      <c r="B549">
        <f>ΤΟΜΗ_1!B549</f>
        <v>0</v>
      </c>
      <c r="C549">
        <f>ΤΟΜΗ_1!C549</f>
        <v>0</v>
      </c>
      <c r="D549">
        <f>ΤΟΜΗ_1!D549</f>
        <v>0</v>
      </c>
      <c r="E549" t="str">
        <f>ΤΟΜΗ_1!E549</f>
        <v/>
      </c>
      <c r="F549" t="str">
        <f>ΤΟΜΗ_1!F549</f>
        <v/>
      </c>
      <c r="G549">
        <f t="shared" si="49"/>
        <v>59565.578404401705</v>
      </c>
      <c r="H549">
        <f t="shared" si="46"/>
        <v>2.2906127750002558</v>
      </c>
      <c r="I549">
        <f t="shared" si="50"/>
        <v>2.2906127750002558</v>
      </c>
      <c r="J549">
        <f t="shared" si="47"/>
        <v>2.2906127750002558</v>
      </c>
      <c r="K549">
        <f t="shared" si="48"/>
        <v>59565.578404401705</v>
      </c>
    </row>
    <row r="550" spans="1:11">
      <c r="A550">
        <f>ΤΟΜΗ_1!A550</f>
        <v>0</v>
      </c>
      <c r="B550">
        <f>ΤΟΜΗ_1!B550</f>
        <v>0</v>
      </c>
      <c r="C550">
        <f>ΤΟΜΗ_1!C550</f>
        <v>0</v>
      </c>
      <c r="D550">
        <f>ΤΟΜΗ_1!D550</f>
        <v>0</v>
      </c>
      <c r="E550" t="str">
        <f>ΤΟΜΗ_1!E550</f>
        <v/>
      </c>
      <c r="F550" t="str">
        <f>ΤΟΜΗ_1!F550</f>
        <v/>
      </c>
      <c r="G550">
        <f t="shared" si="49"/>
        <v>59565.578404401705</v>
      </c>
      <c r="H550">
        <f t="shared" si="46"/>
        <v>2.2906127750002558</v>
      </c>
      <c r="I550">
        <f t="shared" si="50"/>
        <v>2.2906127750002558</v>
      </c>
      <c r="J550">
        <f t="shared" si="47"/>
        <v>2.2906127750002558</v>
      </c>
      <c r="K550">
        <f t="shared" si="48"/>
        <v>59565.578404401705</v>
      </c>
    </row>
    <row r="551" spans="1:11">
      <c r="A551">
        <f>ΤΟΜΗ_1!A551</f>
        <v>0</v>
      </c>
      <c r="B551">
        <f>ΤΟΜΗ_1!B551</f>
        <v>0</v>
      </c>
      <c r="C551">
        <f>ΤΟΜΗ_1!C551</f>
        <v>0</v>
      </c>
      <c r="D551">
        <f>ΤΟΜΗ_1!D551</f>
        <v>0</v>
      </c>
      <c r="E551" t="str">
        <f>ΤΟΜΗ_1!E551</f>
        <v/>
      </c>
      <c r="F551" t="str">
        <f>ΤΟΜΗ_1!F551</f>
        <v/>
      </c>
      <c r="G551">
        <f t="shared" si="49"/>
        <v>59565.578404401705</v>
      </c>
      <c r="H551">
        <f t="shared" si="46"/>
        <v>2.2906127750002558</v>
      </c>
      <c r="I551">
        <f t="shared" si="50"/>
        <v>2.2906127750002558</v>
      </c>
      <c r="J551">
        <f t="shared" si="47"/>
        <v>2.2906127750002558</v>
      </c>
      <c r="K551">
        <f t="shared" si="48"/>
        <v>59565.578404401705</v>
      </c>
    </row>
    <row r="552" spans="1:11">
      <c r="A552">
        <f>ΤΟΜΗ_1!A552</f>
        <v>0</v>
      </c>
      <c r="B552">
        <f>ΤΟΜΗ_1!B552</f>
        <v>0</v>
      </c>
      <c r="C552">
        <f>ΤΟΜΗ_1!C552</f>
        <v>0</v>
      </c>
      <c r="D552">
        <f>ΤΟΜΗ_1!D552</f>
        <v>0</v>
      </c>
      <c r="E552" t="str">
        <f>ΤΟΜΗ_1!E552</f>
        <v/>
      </c>
      <c r="F552" t="str">
        <f>ΤΟΜΗ_1!F552</f>
        <v/>
      </c>
      <c r="G552">
        <f t="shared" si="49"/>
        <v>59565.578404401705</v>
      </c>
      <c r="H552">
        <f t="shared" si="46"/>
        <v>2.2906127750002558</v>
      </c>
      <c r="I552">
        <f t="shared" si="50"/>
        <v>2.2906127750002558</v>
      </c>
      <c r="J552">
        <f t="shared" si="47"/>
        <v>2.2906127750002558</v>
      </c>
      <c r="K552">
        <f t="shared" si="48"/>
        <v>59565.578404401705</v>
      </c>
    </row>
    <row r="553" spans="1:11">
      <c r="A553">
        <f>ΤΟΜΗ_1!A553</f>
        <v>0</v>
      </c>
      <c r="B553">
        <f>ΤΟΜΗ_1!B553</f>
        <v>0</v>
      </c>
      <c r="C553">
        <f>ΤΟΜΗ_1!C553</f>
        <v>0</v>
      </c>
      <c r="D553">
        <f>ΤΟΜΗ_1!D553</f>
        <v>0</v>
      </c>
      <c r="E553" t="str">
        <f>ΤΟΜΗ_1!E553</f>
        <v/>
      </c>
      <c r="F553" t="str">
        <f>ΤΟΜΗ_1!F553</f>
        <v/>
      </c>
      <c r="G553">
        <f t="shared" si="49"/>
        <v>59565.578404401705</v>
      </c>
      <c r="H553">
        <f t="shared" si="46"/>
        <v>2.2906127750002558</v>
      </c>
      <c r="I553">
        <f t="shared" si="50"/>
        <v>2.2906127750002558</v>
      </c>
      <c r="J553">
        <f t="shared" si="47"/>
        <v>2.2906127750002558</v>
      </c>
      <c r="K553">
        <f t="shared" si="48"/>
        <v>59565.578404401705</v>
      </c>
    </row>
    <row r="554" spans="1:11">
      <c r="A554">
        <f>ΤΟΜΗ_1!A554</f>
        <v>0</v>
      </c>
      <c r="B554">
        <f>ΤΟΜΗ_1!B554</f>
        <v>0</v>
      </c>
      <c r="C554">
        <f>ΤΟΜΗ_1!C554</f>
        <v>0</v>
      </c>
      <c r="D554">
        <f>ΤΟΜΗ_1!D554</f>
        <v>0</v>
      </c>
      <c r="E554" t="str">
        <f>ΤΟΜΗ_1!E554</f>
        <v/>
      </c>
      <c r="F554" t="str">
        <f>ΤΟΜΗ_1!F554</f>
        <v/>
      </c>
      <c r="G554">
        <f t="shared" si="49"/>
        <v>59565.578404401705</v>
      </c>
      <c r="H554">
        <f t="shared" si="46"/>
        <v>2.2906127750002558</v>
      </c>
      <c r="I554">
        <f t="shared" si="50"/>
        <v>2.2906127750002558</v>
      </c>
      <c r="J554">
        <f t="shared" si="47"/>
        <v>2.2906127750002558</v>
      </c>
      <c r="K554">
        <f t="shared" si="48"/>
        <v>59565.578404401705</v>
      </c>
    </row>
    <row r="555" spans="1:11">
      <c r="A555">
        <f>ΤΟΜΗ_1!A555</f>
        <v>0</v>
      </c>
      <c r="B555">
        <f>ΤΟΜΗ_1!B555</f>
        <v>0</v>
      </c>
      <c r="C555">
        <f>ΤΟΜΗ_1!C555</f>
        <v>0</v>
      </c>
      <c r="D555">
        <f>ΤΟΜΗ_1!D555</f>
        <v>0</v>
      </c>
      <c r="E555" t="str">
        <f>ΤΟΜΗ_1!E555</f>
        <v/>
      </c>
      <c r="F555" t="str">
        <f>ΤΟΜΗ_1!F555</f>
        <v/>
      </c>
      <c r="G555">
        <f t="shared" si="49"/>
        <v>59565.578404401705</v>
      </c>
      <c r="H555">
        <f t="shared" si="46"/>
        <v>2.2906127750002558</v>
      </c>
      <c r="I555">
        <f t="shared" si="50"/>
        <v>2.2906127750002558</v>
      </c>
      <c r="J555">
        <f t="shared" si="47"/>
        <v>2.2906127750002558</v>
      </c>
      <c r="K555">
        <f t="shared" si="48"/>
        <v>59565.578404401705</v>
      </c>
    </row>
    <row r="556" spans="1:11">
      <c r="A556">
        <f>ΤΟΜΗ_1!A556</f>
        <v>0</v>
      </c>
      <c r="B556">
        <f>ΤΟΜΗ_1!B556</f>
        <v>0</v>
      </c>
      <c r="C556">
        <f>ΤΟΜΗ_1!C556</f>
        <v>0</v>
      </c>
      <c r="D556">
        <f>ΤΟΜΗ_1!D556</f>
        <v>0</v>
      </c>
      <c r="E556" t="str">
        <f>ΤΟΜΗ_1!E556</f>
        <v/>
      </c>
      <c r="F556" t="str">
        <f>ΤΟΜΗ_1!F556</f>
        <v/>
      </c>
      <c r="G556">
        <f t="shared" si="49"/>
        <v>59565.578404401705</v>
      </c>
      <c r="H556">
        <f t="shared" si="46"/>
        <v>2.2906127750002558</v>
      </c>
      <c r="I556">
        <f t="shared" si="50"/>
        <v>2.2906127750002558</v>
      </c>
      <c r="J556">
        <f t="shared" si="47"/>
        <v>2.2906127750002558</v>
      </c>
      <c r="K556">
        <f t="shared" si="48"/>
        <v>59565.578404401705</v>
      </c>
    </row>
    <row r="557" spans="1:11">
      <c r="A557">
        <f>ΤΟΜΗ_1!A557</f>
        <v>0</v>
      </c>
      <c r="B557">
        <f>ΤΟΜΗ_1!B557</f>
        <v>0</v>
      </c>
      <c r="C557">
        <f>ΤΟΜΗ_1!C557</f>
        <v>0</v>
      </c>
      <c r="D557">
        <f>ΤΟΜΗ_1!D557</f>
        <v>0</v>
      </c>
      <c r="E557" t="str">
        <f>ΤΟΜΗ_1!E557</f>
        <v/>
      </c>
      <c r="F557" t="str">
        <f>ΤΟΜΗ_1!F557</f>
        <v/>
      </c>
      <c r="G557">
        <f t="shared" si="49"/>
        <v>59565.578404401705</v>
      </c>
      <c r="H557">
        <f t="shared" si="46"/>
        <v>2.2906127750002558</v>
      </c>
      <c r="I557">
        <f t="shared" si="50"/>
        <v>2.2906127750002558</v>
      </c>
      <c r="J557">
        <f t="shared" si="47"/>
        <v>2.2906127750002558</v>
      </c>
      <c r="K557">
        <f t="shared" si="48"/>
        <v>59565.578404401705</v>
      </c>
    </row>
    <row r="558" spans="1:11">
      <c r="A558">
        <f>ΤΟΜΗ_1!A558</f>
        <v>0</v>
      </c>
      <c r="B558">
        <f>ΤΟΜΗ_1!B558</f>
        <v>0</v>
      </c>
      <c r="C558">
        <f>ΤΟΜΗ_1!C558</f>
        <v>0</v>
      </c>
      <c r="D558">
        <f>ΤΟΜΗ_1!D558</f>
        <v>0</v>
      </c>
      <c r="E558" t="str">
        <f>ΤΟΜΗ_1!E558</f>
        <v/>
      </c>
      <c r="F558" t="str">
        <f>ΤΟΜΗ_1!F558</f>
        <v/>
      </c>
      <c r="G558">
        <f t="shared" si="49"/>
        <v>59565.578404401705</v>
      </c>
      <c r="H558">
        <f t="shared" si="46"/>
        <v>2.2906127750002558</v>
      </c>
      <c r="I558">
        <f t="shared" si="50"/>
        <v>2.2906127750002558</v>
      </c>
      <c r="J558">
        <f t="shared" si="47"/>
        <v>2.2906127750002558</v>
      </c>
      <c r="K558">
        <f t="shared" si="48"/>
        <v>59565.578404401705</v>
      </c>
    </row>
    <row r="559" spans="1:11">
      <c r="A559">
        <f>ΤΟΜΗ_1!A559</f>
        <v>0</v>
      </c>
      <c r="B559">
        <f>ΤΟΜΗ_1!B559</f>
        <v>0</v>
      </c>
      <c r="C559">
        <f>ΤΟΜΗ_1!C559</f>
        <v>0</v>
      </c>
      <c r="D559">
        <f>ΤΟΜΗ_1!D559</f>
        <v>0</v>
      </c>
      <c r="E559" t="str">
        <f>ΤΟΜΗ_1!E559</f>
        <v/>
      </c>
      <c r="F559" t="str">
        <f>ΤΟΜΗ_1!F559</f>
        <v/>
      </c>
      <c r="G559">
        <f t="shared" si="49"/>
        <v>59565.578404401705</v>
      </c>
      <c r="H559">
        <f t="shared" si="46"/>
        <v>2.2906127750002558</v>
      </c>
      <c r="I559">
        <f t="shared" si="50"/>
        <v>2.2906127750002558</v>
      </c>
      <c r="J559">
        <f t="shared" si="47"/>
        <v>2.2906127750002558</v>
      </c>
      <c r="K559">
        <f t="shared" si="48"/>
        <v>59565.578404401705</v>
      </c>
    </row>
    <row r="560" spans="1:11">
      <c r="A560">
        <f>ΤΟΜΗ_1!A560</f>
        <v>0</v>
      </c>
      <c r="B560">
        <f>ΤΟΜΗ_1!B560</f>
        <v>0</v>
      </c>
      <c r="C560">
        <f>ΤΟΜΗ_1!C560</f>
        <v>0</v>
      </c>
      <c r="D560">
        <f>ΤΟΜΗ_1!D560</f>
        <v>0</v>
      </c>
      <c r="E560" t="str">
        <f>ΤΟΜΗ_1!E560</f>
        <v/>
      </c>
      <c r="F560" t="str">
        <f>ΤΟΜΗ_1!F560</f>
        <v/>
      </c>
      <c r="G560">
        <f t="shared" si="49"/>
        <v>59565.578404401705</v>
      </c>
      <c r="H560">
        <f t="shared" si="46"/>
        <v>2.2906127750002558</v>
      </c>
      <c r="I560">
        <f t="shared" si="50"/>
        <v>2.2906127750002558</v>
      </c>
      <c r="J560">
        <f t="shared" si="47"/>
        <v>2.2906127750002558</v>
      </c>
      <c r="K560">
        <f t="shared" si="48"/>
        <v>59565.578404401705</v>
      </c>
    </row>
    <row r="561" spans="1:11">
      <c r="A561">
        <f>ΤΟΜΗ_1!A561</f>
        <v>0</v>
      </c>
      <c r="B561">
        <f>ΤΟΜΗ_1!B561</f>
        <v>0</v>
      </c>
      <c r="C561">
        <f>ΤΟΜΗ_1!C561</f>
        <v>0</v>
      </c>
      <c r="D561">
        <f>ΤΟΜΗ_1!D561</f>
        <v>0</v>
      </c>
      <c r="E561" t="str">
        <f>ΤΟΜΗ_1!E561</f>
        <v/>
      </c>
      <c r="F561" t="str">
        <f>ΤΟΜΗ_1!F561</f>
        <v/>
      </c>
      <c r="G561">
        <f t="shared" si="49"/>
        <v>59565.578404401705</v>
      </c>
      <c r="H561">
        <f t="shared" si="46"/>
        <v>2.2906127750002558</v>
      </c>
      <c r="I561">
        <f t="shared" si="50"/>
        <v>2.2906127750002558</v>
      </c>
      <c r="J561">
        <f t="shared" si="47"/>
        <v>2.2906127750002558</v>
      </c>
      <c r="K561">
        <f t="shared" si="48"/>
        <v>59565.578404401705</v>
      </c>
    </row>
    <row r="562" spans="1:11">
      <c r="A562">
        <f>ΤΟΜΗ_1!A562</f>
        <v>0</v>
      </c>
      <c r="B562">
        <f>ΤΟΜΗ_1!B562</f>
        <v>0</v>
      </c>
      <c r="C562">
        <f>ΤΟΜΗ_1!C562</f>
        <v>0</v>
      </c>
      <c r="D562">
        <f>ΤΟΜΗ_1!D562</f>
        <v>0</v>
      </c>
      <c r="E562" t="str">
        <f>ΤΟΜΗ_1!E562</f>
        <v/>
      </c>
      <c r="F562" t="str">
        <f>ΤΟΜΗ_1!F562</f>
        <v/>
      </c>
      <c r="G562">
        <f t="shared" si="49"/>
        <v>59565.578404401705</v>
      </c>
      <c r="H562">
        <f t="shared" si="46"/>
        <v>2.2906127750002558</v>
      </c>
      <c r="I562">
        <f t="shared" si="50"/>
        <v>2.2906127750002558</v>
      </c>
      <c r="J562">
        <f t="shared" si="47"/>
        <v>2.2906127750002558</v>
      </c>
      <c r="K562">
        <f t="shared" si="48"/>
        <v>59565.578404401705</v>
      </c>
    </row>
    <row r="563" spans="1:11">
      <c r="A563">
        <f>ΤΟΜΗ_1!A563</f>
        <v>0</v>
      </c>
      <c r="B563">
        <f>ΤΟΜΗ_1!B563</f>
        <v>0</v>
      </c>
      <c r="C563">
        <f>ΤΟΜΗ_1!C563</f>
        <v>0</v>
      </c>
      <c r="D563">
        <f>ΤΟΜΗ_1!D563</f>
        <v>0</v>
      </c>
      <c r="E563" t="str">
        <f>ΤΟΜΗ_1!E563</f>
        <v/>
      </c>
      <c r="F563" t="str">
        <f>ΤΟΜΗ_1!F563</f>
        <v/>
      </c>
      <c r="G563">
        <f t="shared" si="49"/>
        <v>59565.578404401705</v>
      </c>
      <c r="H563">
        <f t="shared" si="46"/>
        <v>2.2906127750002558</v>
      </c>
      <c r="I563">
        <f t="shared" si="50"/>
        <v>2.2906127750002558</v>
      </c>
      <c r="J563">
        <f t="shared" si="47"/>
        <v>2.2906127750002558</v>
      </c>
      <c r="K563">
        <f t="shared" si="48"/>
        <v>59565.578404401705</v>
      </c>
    </row>
    <row r="564" spans="1:11">
      <c r="A564">
        <f>ΤΟΜΗ_1!A564</f>
        <v>0</v>
      </c>
      <c r="B564">
        <f>ΤΟΜΗ_1!B564</f>
        <v>0</v>
      </c>
      <c r="C564">
        <f>ΤΟΜΗ_1!C564</f>
        <v>0</v>
      </c>
      <c r="D564">
        <f>ΤΟΜΗ_1!D564</f>
        <v>0</v>
      </c>
      <c r="E564" t="str">
        <f>ΤΟΜΗ_1!E564</f>
        <v/>
      </c>
      <c r="F564" t="str">
        <f>ΤΟΜΗ_1!F564</f>
        <v/>
      </c>
      <c r="G564">
        <f t="shared" si="49"/>
        <v>59565.578404401705</v>
      </c>
      <c r="H564">
        <f t="shared" si="46"/>
        <v>2.2906127750002558</v>
      </c>
      <c r="I564">
        <f t="shared" si="50"/>
        <v>2.2906127750002558</v>
      </c>
      <c r="J564">
        <f t="shared" si="47"/>
        <v>2.2906127750002558</v>
      </c>
      <c r="K564">
        <f t="shared" si="48"/>
        <v>59565.578404401705</v>
      </c>
    </row>
    <row r="565" spans="1:11">
      <c r="A565">
        <f>ΤΟΜΗ_1!A565</f>
        <v>0</v>
      </c>
      <c r="B565">
        <f>ΤΟΜΗ_1!B565</f>
        <v>0</v>
      </c>
      <c r="C565">
        <f>ΤΟΜΗ_1!C565</f>
        <v>0</v>
      </c>
      <c r="D565">
        <f>ΤΟΜΗ_1!D565</f>
        <v>0</v>
      </c>
      <c r="E565" t="str">
        <f>ΤΟΜΗ_1!E565</f>
        <v/>
      </c>
      <c r="F565" t="str">
        <f>ΤΟΜΗ_1!F565</f>
        <v/>
      </c>
      <c r="G565">
        <f t="shared" si="49"/>
        <v>59565.578404401705</v>
      </c>
      <c r="H565">
        <f t="shared" si="46"/>
        <v>2.2906127750002558</v>
      </c>
      <c r="I565">
        <f t="shared" si="50"/>
        <v>2.2906127750002558</v>
      </c>
      <c r="J565">
        <f t="shared" si="47"/>
        <v>2.2906127750002558</v>
      </c>
      <c r="K565">
        <f t="shared" si="48"/>
        <v>59565.578404401705</v>
      </c>
    </row>
    <row r="566" spans="1:11">
      <c r="A566">
        <f>ΤΟΜΗ_1!A566</f>
        <v>0</v>
      </c>
      <c r="B566">
        <f>ΤΟΜΗ_1!B566</f>
        <v>0</v>
      </c>
      <c r="C566">
        <f>ΤΟΜΗ_1!C566</f>
        <v>0</v>
      </c>
      <c r="D566">
        <f>ΤΟΜΗ_1!D566</f>
        <v>0</v>
      </c>
      <c r="E566" t="str">
        <f>ΤΟΜΗ_1!E566</f>
        <v/>
      </c>
      <c r="F566" t="str">
        <f>ΤΟΜΗ_1!F566</f>
        <v/>
      </c>
      <c r="G566">
        <f t="shared" si="49"/>
        <v>59565.578404401705</v>
      </c>
      <c r="H566">
        <f t="shared" si="46"/>
        <v>2.2906127750002558</v>
      </c>
      <c r="I566">
        <f t="shared" si="50"/>
        <v>2.2906127750002558</v>
      </c>
      <c r="J566">
        <f t="shared" si="47"/>
        <v>2.2906127750002558</v>
      </c>
      <c r="K566">
        <f t="shared" si="48"/>
        <v>59565.578404401705</v>
      </c>
    </row>
    <row r="567" spans="1:11">
      <c r="A567">
        <f>ΤΟΜΗ_1!A567</f>
        <v>0</v>
      </c>
      <c r="B567">
        <f>ΤΟΜΗ_1!B567</f>
        <v>0</v>
      </c>
      <c r="C567">
        <f>ΤΟΜΗ_1!C567</f>
        <v>0</v>
      </c>
      <c r="D567">
        <f>ΤΟΜΗ_1!D567</f>
        <v>0</v>
      </c>
      <c r="E567" t="str">
        <f>ΤΟΜΗ_1!E567</f>
        <v/>
      </c>
      <c r="F567" t="str">
        <f>ΤΟΜΗ_1!F567</f>
        <v/>
      </c>
      <c r="G567">
        <f t="shared" si="49"/>
        <v>59565.578404401705</v>
      </c>
      <c r="H567">
        <f t="shared" si="46"/>
        <v>2.2906127750002558</v>
      </c>
      <c r="I567">
        <f t="shared" si="50"/>
        <v>2.2906127750002558</v>
      </c>
      <c r="J567">
        <f t="shared" si="47"/>
        <v>2.2906127750002558</v>
      </c>
      <c r="K567">
        <f t="shared" si="48"/>
        <v>59565.578404401705</v>
      </c>
    </row>
    <row r="568" spans="1:11">
      <c r="A568">
        <f>ΤΟΜΗ_1!A568</f>
        <v>0</v>
      </c>
      <c r="B568">
        <f>ΤΟΜΗ_1!B568</f>
        <v>0</v>
      </c>
      <c r="C568">
        <f>ΤΟΜΗ_1!C568</f>
        <v>0</v>
      </c>
      <c r="D568">
        <f>ΤΟΜΗ_1!D568</f>
        <v>0</v>
      </c>
      <c r="E568" t="str">
        <f>ΤΟΜΗ_1!E568</f>
        <v/>
      </c>
      <c r="F568" t="str">
        <f>ΤΟΜΗ_1!F568</f>
        <v/>
      </c>
      <c r="G568">
        <f t="shared" si="49"/>
        <v>59565.578404401705</v>
      </c>
      <c r="H568">
        <f t="shared" si="46"/>
        <v>2.2906127750002558</v>
      </c>
      <c r="I568">
        <f t="shared" si="50"/>
        <v>2.2906127750002558</v>
      </c>
      <c r="J568">
        <f t="shared" si="47"/>
        <v>2.2906127750002558</v>
      </c>
      <c r="K568">
        <f t="shared" si="48"/>
        <v>59565.578404401705</v>
      </c>
    </row>
    <row r="569" spans="1:11">
      <c r="A569">
        <f>ΤΟΜΗ_1!A569</f>
        <v>0</v>
      </c>
      <c r="B569">
        <f>ΤΟΜΗ_1!B569</f>
        <v>0</v>
      </c>
      <c r="C569">
        <f>ΤΟΜΗ_1!C569</f>
        <v>0</v>
      </c>
      <c r="D569">
        <f>ΤΟΜΗ_1!D569</f>
        <v>0</v>
      </c>
      <c r="E569" t="str">
        <f>ΤΟΜΗ_1!E569</f>
        <v/>
      </c>
      <c r="F569" t="str">
        <f>ΤΟΜΗ_1!F569</f>
        <v/>
      </c>
      <c r="G569">
        <f t="shared" si="49"/>
        <v>59565.578404401705</v>
      </c>
      <c r="H569">
        <f t="shared" si="46"/>
        <v>2.2906127750002558</v>
      </c>
      <c r="I569">
        <f t="shared" si="50"/>
        <v>2.2906127750002558</v>
      </c>
      <c r="J569">
        <f t="shared" si="47"/>
        <v>2.2906127750002558</v>
      </c>
      <c r="K569">
        <f t="shared" si="48"/>
        <v>59565.578404401705</v>
      </c>
    </row>
    <row r="570" spans="1:11">
      <c r="A570">
        <f>ΤΟΜΗ_1!A570</f>
        <v>0</v>
      </c>
      <c r="B570">
        <f>ΤΟΜΗ_1!B570</f>
        <v>0</v>
      </c>
      <c r="C570">
        <f>ΤΟΜΗ_1!C570</f>
        <v>0</v>
      </c>
      <c r="D570">
        <f>ΤΟΜΗ_1!D570</f>
        <v>0</v>
      </c>
      <c r="E570" t="str">
        <f>ΤΟΜΗ_1!E570</f>
        <v/>
      </c>
      <c r="F570" t="str">
        <f>ΤΟΜΗ_1!F570</f>
        <v/>
      </c>
      <c r="G570">
        <f t="shared" si="49"/>
        <v>59565.578404401705</v>
      </c>
      <c r="H570">
        <f t="shared" si="46"/>
        <v>2.2906127750002558</v>
      </c>
      <c r="I570">
        <f t="shared" si="50"/>
        <v>2.2906127750002558</v>
      </c>
      <c r="J570">
        <f t="shared" si="47"/>
        <v>2.2906127750002558</v>
      </c>
      <c r="K570">
        <f t="shared" si="48"/>
        <v>59565.578404401705</v>
      </c>
    </row>
    <row r="571" spans="1:11">
      <c r="A571">
        <f>ΤΟΜΗ_1!A571</f>
        <v>0</v>
      </c>
      <c r="B571">
        <f>ΤΟΜΗ_1!B571</f>
        <v>0</v>
      </c>
      <c r="C571">
        <f>ΤΟΜΗ_1!C571</f>
        <v>0</v>
      </c>
      <c r="D571">
        <f>ΤΟΜΗ_1!D571</f>
        <v>0</v>
      </c>
      <c r="E571" t="str">
        <f>ΤΟΜΗ_1!E571</f>
        <v/>
      </c>
      <c r="F571" t="str">
        <f>ΤΟΜΗ_1!F571</f>
        <v/>
      </c>
      <c r="G571">
        <f t="shared" si="49"/>
        <v>59565.578404401705</v>
      </c>
      <c r="H571">
        <f t="shared" si="46"/>
        <v>2.2906127750002558</v>
      </c>
      <c r="I571">
        <f t="shared" si="50"/>
        <v>2.2906127750002558</v>
      </c>
      <c r="J571">
        <f t="shared" si="47"/>
        <v>2.2906127750002558</v>
      </c>
      <c r="K571">
        <f t="shared" si="48"/>
        <v>59565.578404401705</v>
      </c>
    </row>
    <row r="572" spans="1:11">
      <c r="A572">
        <f>ΤΟΜΗ_1!A572</f>
        <v>0</v>
      </c>
      <c r="B572">
        <f>ΤΟΜΗ_1!B572</f>
        <v>0</v>
      </c>
      <c r="C572">
        <f>ΤΟΜΗ_1!C572</f>
        <v>0</v>
      </c>
      <c r="D572">
        <f>ΤΟΜΗ_1!D572</f>
        <v>0</v>
      </c>
      <c r="E572" t="str">
        <f>ΤΟΜΗ_1!E572</f>
        <v/>
      </c>
      <c r="F572" t="str">
        <f>ΤΟΜΗ_1!F572</f>
        <v/>
      </c>
      <c r="G572">
        <f t="shared" si="49"/>
        <v>59565.578404401705</v>
      </c>
      <c r="H572">
        <f t="shared" si="46"/>
        <v>2.2906127750002558</v>
      </c>
      <c r="I572">
        <f t="shared" si="50"/>
        <v>2.2906127750002558</v>
      </c>
      <c r="J572">
        <f t="shared" si="47"/>
        <v>2.2906127750002558</v>
      </c>
      <c r="K572">
        <f t="shared" si="48"/>
        <v>59565.578404401705</v>
      </c>
    </row>
    <row r="573" spans="1:11">
      <c r="A573">
        <f>ΤΟΜΗ_1!A573</f>
        <v>0</v>
      </c>
      <c r="B573">
        <f>ΤΟΜΗ_1!B573</f>
        <v>0</v>
      </c>
      <c r="C573">
        <f>ΤΟΜΗ_1!C573</f>
        <v>0</v>
      </c>
      <c r="D573">
        <f>ΤΟΜΗ_1!D573</f>
        <v>0</v>
      </c>
      <c r="E573" t="str">
        <f>ΤΟΜΗ_1!E573</f>
        <v/>
      </c>
      <c r="F573" t="str">
        <f>ΤΟΜΗ_1!F573</f>
        <v/>
      </c>
      <c r="G573">
        <f t="shared" si="49"/>
        <v>59565.578404401705</v>
      </c>
      <c r="H573">
        <f t="shared" si="46"/>
        <v>2.2906127750002558</v>
      </c>
      <c r="I573">
        <f t="shared" si="50"/>
        <v>2.2906127750002558</v>
      </c>
      <c r="J573">
        <f t="shared" si="47"/>
        <v>2.2906127750002558</v>
      </c>
      <c r="K573">
        <f t="shared" si="48"/>
        <v>59565.578404401705</v>
      </c>
    </row>
    <row r="574" spans="1:11">
      <c r="A574">
        <f>ΤΟΜΗ_1!A574</f>
        <v>0</v>
      </c>
      <c r="B574">
        <f>ΤΟΜΗ_1!B574</f>
        <v>0</v>
      </c>
      <c r="C574">
        <f>ΤΟΜΗ_1!C574</f>
        <v>0</v>
      </c>
      <c r="D574">
        <f>ΤΟΜΗ_1!D574</f>
        <v>0</v>
      </c>
      <c r="E574" t="str">
        <f>ΤΟΜΗ_1!E574</f>
        <v/>
      </c>
      <c r="F574" t="str">
        <f>ΤΟΜΗ_1!F574</f>
        <v/>
      </c>
      <c r="G574">
        <f t="shared" si="49"/>
        <v>59565.578404401705</v>
      </c>
      <c r="H574">
        <f t="shared" si="46"/>
        <v>2.2906127750002558</v>
      </c>
      <c r="I574">
        <f t="shared" si="50"/>
        <v>2.2906127750002558</v>
      </c>
      <c r="J574">
        <f t="shared" si="47"/>
        <v>2.2906127750002558</v>
      </c>
      <c r="K574">
        <f t="shared" si="48"/>
        <v>59565.578404401705</v>
      </c>
    </row>
    <row r="575" spans="1:11">
      <c r="A575">
        <f>ΤΟΜΗ_1!A575</f>
        <v>0</v>
      </c>
      <c r="B575">
        <f>ΤΟΜΗ_1!B575</f>
        <v>0</v>
      </c>
      <c r="C575">
        <f>ΤΟΜΗ_1!C575</f>
        <v>0</v>
      </c>
      <c r="D575">
        <f>ΤΟΜΗ_1!D575</f>
        <v>0</v>
      </c>
      <c r="E575" t="str">
        <f>ΤΟΜΗ_1!E575</f>
        <v/>
      </c>
      <c r="F575" t="str">
        <f>ΤΟΜΗ_1!F575</f>
        <v/>
      </c>
      <c r="G575">
        <f t="shared" si="49"/>
        <v>59565.578404401705</v>
      </c>
      <c r="H575">
        <f t="shared" si="46"/>
        <v>2.2906127750002558</v>
      </c>
      <c r="I575">
        <f t="shared" si="50"/>
        <v>2.2906127750002558</v>
      </c>
      <c r="J575">
        <f t="shared" si="47"/>
        <v>2.2906127750002558</v>
      </c>
      <c r="K575">
        <f t="shared" si="48"/>
        <v>59565.578404401705</v>
      </c>
    </row>
    <row r="576" spans="1:11">
      <c r="A576">
        <f>ΤΟΜΗ_1!A576</f>
        <v>0</v>
      </c>
      <c r="B576">
        <f>ΤΟΜΗ_1!B576</f>
        <v>0</v>
      </c>
      <c r="C576">
        <f>ΤΟΜΗ_1!C576</f>
        <v>0</v>
      </c>
      <c r="D576">
        <f>ΤΟΜΗ_1!D576</f>
        <v>0</v>
      </c>
      <c r="E576" t="str">
        <f>ΤΟΜΗ_1!E576</f>
        <v/>
      </c>
      <c r="F576" t="str">
        <f>ΤΟΜΗ_1!F576</f>
        <v/>
      </c>
      <c r="G576">
        <f t="shared" si="49"/>
        <v>59565.578404401705</v>
      </c>
      <c r="H576">
        <f t="shared" si="46"/>
        <v>2.2906127750002558</v>
      </c>
      <c r="I576">
        <f t="shared" si="50"/>
        <v>2.2906127750002558</v>
      </c>
      <c r="J576">
        <f t="shared" si="47"/>
        <v>2.2906127750002558</v>
      </c>
      <c r="K576">
        <f t="shared" si="48"/>
        <v>59565.578404401705</v>
      </c>
    </row>
    <row r="577" spans="1:11">
      <c r="A577">
        <f>ΤΟΜΗ_1!A577</f>
        <v>0</v>
      </c>
      <c r="B577">
        <f>ΤΟΜΗ_1!B577</f>
        <v>0</v>
      </c>
      <c r="C577">
        <f>ΤΟΜΗ_1!C577</f>
        <v>0</v>
      </c>
      <c r="D577">
        <f>ΤΟΜΗ_1!D577</f>
        <v>0</v>
      </c>
      <c r="E577" t="str">
        <f>ΤΟΜΗ_1!E577</f>
        <v/>
      </c>
      <c r="F577" t="str">
        <f>ΤΟΜΗ_1!F577</f>
        <v/>
      </c>
      <c r="G577">
        <f t="shared" si="49"/>
        <v>59565.578404401705</v>
      </c>
      <c r="H577">
        <f t="shared" si="46"/>
        <v>2.2906127750002558</v>
      </c>
      <c r="I577">
        <f t="shared" si="50"/>
        <v>2.2906127750002558</v>
      </c>
      <c r="J577">
        <f t="shared" si="47"/>
        <v>2.2906127750002558</v>
      </c>
      <c r="K577">
        <f t="shared" si="48"/>
        <v>59565.578404401705</v>
      </c>
    </row>
    <row r="578" spans="1:11">
      <c r="A578">
        <f>ΤΟΜΗ_1!A578</f>
        <v>0</v>
      </c>
      <c r="B578">
        <f>ΤΟΜΗ_1!B578</f>
        <v>0</v>
      </c>
      <c r="C578">
        <f>ΤΟΜΗ_1!C578</f>
        <v>0</v>
      </c>
      <c r="D578">
        <f>ΤΟΜΗ_1!D578</f>
        <v>0</v>
      </c>
      <c r="E578" t="str">
        <f>ΤΟΜΗ_1!E578</f>
        <v/>
      </c>
      <c r="F578" t="str">
        <f>ΤΟΜΗ_1!F578</f>
        <v/>
      </c>
      <c r="G578">
        <f t="shared" si="49"/>
        <v>59565.578404401705</v>
      </c>
      <c r="H578">
        <f t="shared" si="46"/>
        <v>2.2906127750002558</v>
      </c>
      <c r="I578">
        <f t="shared" si="50"/>
        <v>2.2906127750002558</v>
      </c>
      <c r="J578">
        <f t="shared" si="47"/>
        <v>2.2906127750002558</v>
      </c>
      <c r="K578">
        <f t="shared" si="48"/>
        <v>59565.578404401705</v>
      </c>
    </row>
    <row r="579" spans="1:11">
      <c r="A579">
        <f>ΤΟΜΗ_1!A579</f>
        <v>0</v>
      </c>
      <c r="B579">
        <f>ΤΟΜΗ_1!B579</f>
        <v>0</v>
      </c>
      <c r="C579">
        <f>ΤΟΜΗ_1!C579</f>
        <v>0</v>
      </c>
      <c r="D579">
        <f>ΤΟΜΗ_1!D579</f>
        <v>0</v>
      </c>
      <c r="E579" t="str">
        <f>ΤΟΜΗ_1!E579</f>
        <v/>
      </c>
      <c r="F579" t="str">
        <f>ΤΟΜΗ_1!F579</f>
        <v/>
      </c>
      <c r="G579">
        <f t="shared" si="49"/>
        <v>59565.578404401705</v>
      </c>
      <c r="H579">
        <f t="shared" ref="H579:H642" si="51">IF(C579&lt;&gt;"",IF(G579&gt;R$1,IF(G579&lt;$R$2,F579,H578),IF(C579=G579,F579,H580)),"")</f>
        <v>2.2906127750002558</v>
      </c>
      <c r="I579">
        <f t="shared" si="50"/>
        <v>2.2906127750002558</v>
      </c>
      <c r="J579">
        <f t="shared" si="47"/>
        <v>2.2906127750002558</v>
      </c>
      <c r="K579">
        <f t="shared" si="48"/>
        <v>59565.578404401705</v>
      </c>
    </row>
    <row r="580" spans="1:11">
      <c r="A580">
        <f>ΤΟΜΗ_1!A580</f>
        <v>0</v>
      </c>
      <c r="B580">
        <f>ΤΟΜΗ_1!B580</f>
        <v>0</v>
      </c>
      <c r="C580">
        <f>ΤΟΜΗ_1!C580</f>
        <v>0</v>
      </c>
      <c r="D580">
        <f>ΤΟΜΗ_1!D580</f>
        <v>0</v>
      </c>
      <c r="E580" t="str">
        <f>ΤΟΜΗ_1!E580</f>
        <v/>
      </c>
      <c r="F580" t="str">
        <f>ΤΟΜΗ_1!F580</f>
        <v/>
      </c>
      <c r="G580">
        <f t="shared" si="49"/>
        <v>59565.578404401705</v>
      </c>
      <c r="H580">
        <f t="shared" si="51"/>
        <v>2.2906127750002558</v>
      </c>
      <c r="I580">
        <f t="shared" si="50"/>
        <v>2.2906127750002558</v>
      </c>
      <c r="J580">
        <f t="shared" ref="J580:J605" si="52">H580</f>
        <v>2.2906127750002558</v>
      </c>
      <c r="K580">
        <f t="shared" ref="K580:K605" si="53">G580</f>
        <v>59565.578404401705</v>
      </c>
    </row>
    <row r="581" spans="1:11">
      <c r="A581">
        <f>ΤΟΜΗ_1!A581</f>
        <v>0</v>
      </c>
      <c r="B581">
        <f>ΤΟΜΗ_1!B581</f>
        <v>0</v>
      </c>
      <c r="C581">
        <f>ΤΟΜΗ_1!C581</f>
        <v>0</v>
      </c>
      <c r="D581">
        <f>ΤΟΜΗ_1!D581</f>
        <v>0</v>
      </c>
      <c r="E581" t="str">
        <f>ΤΟΜΗ_1!E581</f>
        <v/>
      </c>
      <c r="F581" t="str">
        <f>ΤΟΜΗ_1!F581</f>
        <v/>
      </c>
      <c r="G581">
        <f t="shared" si="49"/>
        <v>59565.578404401705</v>
      </c>
      <c r="H581">
        <f t="shared" si="51"/>
        <v>2.2906127750002558</v>
      </c>
      <c r="I581">
        <f t="shared" si="50"/>
        <v>2.2906127750002558</v>
      </c>
      <c r="J581">
        <f t="shared" si="52"/>
        <v>2.2906127750002558</v>
      </c>
      <c r="K581">
        <f t="shared" si="53"/>
        <v>59565.578404401705</v>
      </c>
    </row>
    <row r="582" spans="1:11">
      <c r="A582">
        <f>ΤΟΜΗ_1!A582</f>
        <v>0</v>
      </c>
      <c r="B582">
        <f>ΤΟΜΗ_1!B582</f>
        <v>0</v>
      </c>
      <c r="C582">
        <f>ΤΟΜΗ_1!C582</f>
        <v>0</v>
      </c>
      <c r="D582">
        <f>ΤΟΜΗ_1!D582</f>
        <v>0</v>
      </c>
      <c r="E582" t="str">
        <f>ΤΟΜΗ_1!E582</f>
        <v/>
      </c>
      <c r="F582" t="str">
        <f>ΤΟΜΗ_1!F582</f>
        <v/>
      </c>
      <c r="G582">
        <f t="shared" si="49"/>
        <v>59565.578404401705</v>
      </c>
      <c r="H582">
        <f t="shared" si="51"/>
        <v>2.2906127750002558</v>
      </c>
      <c r="I582">
        <f t="shared" si="50"/>
        <v>2.2906127750002558</v>
      </c>
      <c r="J582">
        <f t="shared" si="52"/>
        <v>2.2906127750002558</v>
      </c>
      <c r="K582">
        <f t="shared" si="53"/>
        <v>59565.578404401705</v>
      </c>
    </row>
    <row r="583" spans="1:11">
      <c r="A583">
        <f>ΤΟΜΗ_1!A583</f>
        <v>0</v>
      </c>
      <c r="B583">
        <f>ΤΟΜΗ_1!B583</f>
        <v>0</v>
      </c>
      <c r="C583">
        <f>ΤΟΜΗ_1!C583</f>
        <v>0</v>
      </c>
      <c r="D583">
        <f>ΤΟΜΗ_1!D583</f>
        <v>0</v>
      </c>
      <c r="E583" t="str">
        <f>ΤΟΜΗ_1!E583</f>
        <v/>
      </c>
      <c r="F583" t="str">
        <f>ΤΟΜΗ_1!F583</f>
        <v/>
      </c>
      <c r="G583">
        <f t="shared" si="49"/>
        <v>59565.578404401705</v>
      </c>
      <c r="H583">
        <f t="shared" si="51"/>
        <v>2.2906127750002558</v>
      </c>
      <c r="I583">
        <f t="shared" si="50"/>
        <v>2.2906127750002558</v>
      </c>
      <c r="J583">
        <f t="shared" si="52"/>
        <v>2.2906127750002558</v>
      </c>
      <c r="K583">
        <f t="shared" si="53"/>
        <v>59565.578404401705</v>
      </c>
    </row>
    <row r="584" spans="1:11">
      <c r="A584">
        <f>ΤΟΜΗ_1!A584</f>
        <v>0</v>
      </c>
      <c r="B584">
        <f>ΤΟΜΗ_1!B584</f>
        <v>0</v>
      </c>
      <c r="C584">
        <f>ΤΟΜΗ_1!C584</f>
        <v>0</v>
      </c>
      <c r="D584">
        <f>ΤΟΜΗ_1!D584</f>
        <v>0</v>
      </c>
      <c r="E584" t="str">
        <f>ΤΟΜΗ_1!E584</f>
        <v/>
      </c>
      <c r="F584" t="str">
        <f>ΤΟΜΗ_1!F584</f>
        <v/>
      </c>
      <c r="G584">
        <f t="shared" si="49"/>
        <v>59565.578404401705</v>
      </c>
      <c r="H584">
        <f t="shared" si="51"/>
        <v>2.2906127750002558</v>
      </c>
      <c r="I584">
        <f t="shared" si="50"/>
        <v>2.2906127750002558</v>
      </c>
      <c r="J584">
        <f t="shared" si="52"/>
        <v>2.2906127750002558</v>
      </c>
      <c r="K584">
        <f t="shared" si="53"/>
        <v>59565.578404401705</v>
      </c>
    </row>
    <row r="585" spans="1:11">
      <c r="A585">
        <f>ΤΟΜΗ_1!A585</f>
        <v>0</v>
      </c>
      <c r="B585">
        <f>ΤΟΜΗ_1!B585</f>
        <v>0</v>
      </c>
      <c r="C585">
        <f>ΤΟΜΗ_1!C585</f>
        <v>0</v>
      </c>
      <c r="D585">
        <f>ΤΟΜΗ_1!D585</f>
        <v>0</v>
      </c>
      <c r="E585" t="str">
        <f>ΤΟΜΗ_1!E585</f>
        <v/>
      </c>
      <c r="F585" t="str">
        <f>ΤΟΜΗ_1!F585</f>
        <v/>
      </c>
      <c r="G585">
        <f t="shared" si="49"/>
        <v>59565.578404401705</v>
      </c>
      <c r="H585">
        <f t="shared" si="51"/>
        <v>2.2906127750002558</v>
      </c>
      <c r="I585">
        <f t="shared" si="50"/>
        <v>2.2906127750002558</v>
      </c>
      <c r="J585">
        <f t="shared" si="52"/>
        <v>2.2906127750002558</v>
      </c>
      <c r="K585">
        <f t="shared" si="53"/>
        <v>59565.578404401705</v>
      </c>
    </row>
    <row r="586" spans="1:11">
      <c r="A586">
        <f>ΤΟΜΗ_1!A586</f>
        <v>0</v>
      </c>
      <c r="B586">
        <f>ΤΟΜΗ_1!B586</f>
        <v>0</v>
      </c>
      <c r="C586">
        <f>ΤΟΜΗ_1!C586</f>
        <v>0</v>
      </c>
      <c r="D586">
        <f>ΤΟΜΗ_1!D586</f>
        <v>0</v>
      </c>
      <c r="E586" t="str">
        <f>ΤΟΜΗ_1!E586</f>
        <v/>
      </c>
      <c r="F586" t="str">
        <f>ΤΟΜΗ_1!F586</f>
        <v/>
      </c>
      <c r="G586">
        <f t="shared" si="49"/>
        <v>59565.578404401705</v>
      </c>
      <c r="H586">
        <f t="shared" si="51"/>
        <v>2.2906127750002558</v>
      </c>
      <c r="I586">
        <f t="shared" si="50"/>
        <v>2.2906127750002558</v>
      </c>
      <c r="J586">
        <f t="shared" si="52"/>
        <v>2.2906127750002558</v>
      </c>
      <c r="K586">
        <f t="shared" si="53"/>
        <v>59565.578404401705</v>
      </c>
    </row>
    <row r="587" spans="1:11">
      <c r="A587">
        <f>ΤΟΜΗ_1!A587</f>
        <v>0</v>
      </c>
      <c r="B587">
        <f>ΤΟΜΗ_1!B587</f>
        <v>0</v>
      </c>
      <c r="C587">
        <f>ΤΟΜΗ_1!C587</f>
        <v>0</v>
      </c>
      <c r="D587">
        <f>ΤΟΜΗ_1!D587</f>
        <v>0</v>
      </c>
      <c r="E587" t="str">
        <f>ΤΟΜΗ_1!E587</f>
        <v/>
      </c>
      <c r="F587" t="str">
        <f>ΤΟΜΗ_1!F587</f>
        <v/>
      </c>
      <c r="G587">
        <f t="shared" si="49"/>
        <v>59565.578404401705</v>
      </c>
      <c r="H587">
        <f t="shared" si="51"/>
        <v>2.2906127750002558</v>
      </c>
      <c r="I587">
        <f t="shared" si="50"/>
        <v>2.2906127750002558</v>
      </c>
      <c r="J587">
        <f t="shared" si="52"/>
        <v>2.2906127750002558</v>
      </c>
      <c r="K587">
        <f t="shared" si="53"/>
        <v>59565.578404401705</v>
      </c>
    </row>
    <row r="588" spans="1:11">
      <c r="A588">
        <f>ΤΟΜΗ_1!A588</f>
        <v>0</v>
      </c>
      <c r="B588">
        <f>ΤΟΜΗ_1!B588</f>
        <v>0</v>
      </c>
      <c r="C588">
        <f>ΤΟΜΗ_1!C588</f>
        <v>0</v>
      </c>
      <c r="D588">
        <f>ΤΟΜΗ_1!D588</f>
        <v>0</v>
      </c>
      <c r="E588" t="str">
        <f>ΤΟΜΗ_1!E588</f>
        <v/>
      </c>
      <c r="F588" t="str">
        <f>ΤΟΜΗ_1!F588</f>
        <v/>
      </c>
      <c r="G588">
        <f t="shared" si="49"/>
        <v>59565.578404401705</v>
      </c>
      <c r="H588">
        <f t="shared" si="51"/>
        <v>2.2906127750002558</v>
      </c>
      <c r="I588">
        <f t="shared" si="50"/>
        <v>2.2906127750002558</v>
      </c>
      <c r="J588">
        <f t="shared" si="52"/>
        <v>2.2906127750002558</v>
      </c>
      <c r="K588">
        <f t="shared" si="53"/>
        <v>59565.578404401705</v>
      </c>
    </row>
    <row r="589" spans="1:11">
      <c r="A589">
        <f>ΤΟΜΗ_1!A589</f>
        <v>0</v>
      </c>
      <c r="B589">
        <f>ΤΟΜΗ_1!B589</f>
        <v>0</v>
      </c>
      <c r="C589">
        <f>ΤΟΜΗ_1!C589</f>
        <v>0</v>
      </c>
      <c r="D589">
        <f>ΤΟΜΗ_1!D589</f>
        <v>0</v>
      </c>
      <c r="E589" t="str">
        <f>ΤΟΜΗ_1!E589</f>
        <v/>
      </c>
      <c r="F589" t="str">
        <f>ΤΟΜΗ_1!F589</f>
        <v/>
      </c>
      <c r="G589">
        <f t="shared" si="49"/>
        <v>59565.578404401705</v>
      </c>
      <c r="H589">
        <f t="shared" si="51"/>
        <v>2.2906127750002558</v>
      </c>
      <c r="I589">
        <f t="shared" si="50"/>
        <v>2.2906127750002558</v>
      </c>
      <c r="J589">
        <f t="shared" si="52"/>
        <v>2.2906127750002558</v>
      </c>
      <c r="K589">
        <f t="shared" si="53"/>
        <v>59565.578404401705</v>
      </c>
    </row>
    <row r="590" spans="1:11">
      <c r="A590">
        <f>ΤΟΜΗ_1!A590</f>
        <v>0</v>
      </c>
      <c r="B590">
        <f>ΤΟΜΗ_1!B590</f>
        <v>0</v>
      </c>
      <c r="C590">
        <f>ΤΟΜΗ_1!C590</f>
        <v>0</v>
      </c>
      <c r="D590">
        <f>ΤΟΜΗ_1!D590</f>
        <v>0</v>
      </c>
      <c r="E590" t="str">
        <f>ΤΟΜΗ_1!E590</f>
        <v/>
      </c>
      <c r="F590" t="str">
        <f>ΤΟΜΗ_1!F590</f>
        <v/>
      </c>
      <c r="G590">
        <f t="shared" si="49"/>
        <v>59565.578404401705</v>
      </c>
      <c r="H590">
        <f t="shared" si="51"/>
        <v>2.2906127750002558</v>
      </c>
      <c r="I590">
        <f t="shared" si="50"/>
        <v>2.2906127750002558</v>
      </c>
      <c r="J590">
        <f t="shared" si="52"/>
        <v>2.2906127750002558</v>
      </c>
      <c r="K590">
        <f t="shared" si="53"/>
        <v>59565.578404401705</v>
      </c>
    </row>
    <row r="591" spans="1:11">
      <c r="A591">
        <f>ΤΟΜΗ_1!A591</f>
        <v>0</v>
      </c>
      <c r="B591">
        <f>ΤΟΜΗ_1!B591</f>
        <v>0</v>
      </c>
      <c r="C591">
        <f>ΤΟΜΗ_1!C591</f>
        <v>0</v>
      </c>
      <c r="D591">
        <f>ΤΟΜΗ_1!D591</f>
        <v>0</v>
      </c>
      <c r="E591" t="str">
        <f>ΤΟΜΗ_1!E591</f>
        <v/>
      </c>
      <c r="F591" t="str">
        <f>ΤΟΜΗ_1!F591</f>
        <v/>
      </c>
      <c r="G591">
        <f t="shared" si="49"/>
        <v>59565.578404401705</v>
      </c>
      <c r="H591">
        <f t="shared" si="51"/>
        <v>2.2906127750002558</v>
      </c>
      <c r="I591">
        <f t="shared" si="50"/>
        <v>2.2906127750002558</v>
      </c>
      <c r="J591">
        <f t="shared" si="52"/>
        <v>2.2906127750002558</v>
      </c>
      <c r="K591">
        <f t="shared" si="53"/>
        <v>59565.578404401705</v>
      </c>
    </row>
    <row r="592" spans="1:11">
      <c r="A592">
        <f>ΤΟΜΗ_1!A592</f>
        <v>0</v>
      </c>
      <c r="B592">
        <f>ΤΟΜΗ_1!B592</f>
        <v>0</v>
      </c>
      <c r="C592">
        <f>ΤΟΜΗ_1!C592</f>
        <v>0</v>
      </c>
      <c r="D592">
        <f>ΤΟΜΗ_1!D592</f>
        <v>0</v>
      </c>
      <c r="E592" t="str">
        <f>ΤΟΜΗ_1!E592</f>
        <v/>
      </c>
      <c r="F592" t="str">
        <f>ΤΟΜΗ_1!F592</f>
        <v/>
      </c>
      <c r="G592">
        <f t="shared" si="49"/>
        <v>59565.578404401705</v>
      </c>
      <c r="H592">
        <f t="shared" si="51"/>
        <v>2.2906127750002558</v>
      </c>
      <c r="I592">
        <f t="shared" si="50"/>
        <v>2.2906127750002558</v>
      </c>
      <c r="J592">
        <f t="shared" si="52"/>
        <v>2.2906127750002558</v>
      </c>
      <c r="K592">
        <f t="shared" si="53"/>
        <v>59565.578404401705</v>
      </c>
    </row>
    <row r="593" spans="1:11">
      <c r="A593">
        <f>ΤΟΜΗ_1!A593</f>
        <v>0</v>
      </c>
      <c r="B593">
        <f>ΤΟΜΗ_1!B593</f>
        <v>0</v>
      </c>
      <c r="C593">
        <f>ΤΟΜΗ_1!C593</f>
        <v>0</v>
      </c>
      <c r="D593">
        <f>ΤΟΜΗ_1!D593</f>
        <v>0</v>
      </c>
      <c r="E593" t="str">
        <f>ΤΟΜΗ_1!E593</f>
        <v/>
      </c>
      <c r="F593" t="str">
        <f>ΤΟΜΗ_1!F593</f>
        <v/>
      </c>
      <c r="G593">
        <f t="shared" si="49"/>
        <v>59565.578404401705</v>
      </c>
      <c r="H593">
        <f t="shared" si="51"/>
        <v>2.2906127750002558</v>
      </c>
      <c r="I593">
        <f t="shared" si="50"/>
        <v>2.2906127750002558</v>
      </c>
      <c r="J593">
        <f t="shared" si="52"/>
        <v>2.2906127750002558</v>
      </c>
      <c r="K593">
        <f t="shared" si="53"/>
        <v>59565.578404401705</v>
      </c>
    </row>
    <row r="594" spans="1:11">
      <c r="A594">
        <f>ΤΟΜΗ_1!A594</f>
        <v>0</v>
      </c>
      <c r="B594">
        <f>ΤΟΜΗ_1!B594</f>
        <v>0</v>
      </c>
      <c r="C594">
        <f>ΤΟΜΗ_1!C594</f>
        <v>0</v>
      </c>
      <c r="D594">
        <f>ΤΟΜΗ_1!D594</f>
        <v>0</v>
      </c>
      <c r="E594" t="str">
        <f>ΤΟΜΗ_1!E594</f>
        <v/>
      </c>
      <c r="F594" t="str">
        <f>ΤΟΜΗ_1!F594</f>
        <v/>
      </c>
      <c r="G594">
        <f t="shared" si="49"/>
        <v>59565.578404401705</v>
      </c>
      <c r="H594">
        <f t="shared" si="51"/>
        <v>2.2906127750002558</v>
      </c>
      <c r="I594">
        <f t="shared" si="50"/>
        <v>2.2906127750002558</v>
      </c>
      <c r="J594">
        <f t="shared" si="52"/>
        <v>2.2906127750002558</v>
      </c>
      <c r="K594">
        <f t="shared" si="53"/>
        <v>59565.578404401705</v>
      </c>
    </row>
    <row r="595" spans="1:11">
      <c r="A595">
        <f>ΤΟΜΗ_1!A595</f>
        <v>0</v>
      </c>
      <c r="B595">
        <f>ΤΟΜΗ_1!B595</f>
        <v>0</v>
      </c>
      <c r="C595">
        <f>ΤΟΜΗ_1!C595</f>
        <v>0</v>
      </c>
      <c r="D595">
        <f>ΤΟΜΗ_1!D595</f>
        <v>0</v>
      </c>
      <c r="E595" t="str">
        <f>ΤΟΜΗ_1!E595</f>
        <v/>
      </c>
      <c r="F595" t="str">
        <f>ΤΟΜΗ_1!F595</f>
        <v/>
      </c>
      <c r="G595">
        <f t="shared" si="49"/>
        <v>59565.578404401705</v>
      </c>
      <c r="H595">
        <f t="shared" si="51"/>
        <v>2.2906127750002558</v>
      </c>
      <c r="I595">
        <f t="shared" si="50"/>
        <v>2.2906127750002558</v>
      </c>
      <c r="J595">
        <f t="shared" si="52"/>
        <v>2.2906127750002558</v>
      </c>
      <c r="K595">
        <f t="shared" si="53"/>
        <v>59565.578404401705</v>
      </c>
    </row>
    <row r="596" spans="1:11">
      <c r="A596">
        <f>ΤΟΜΗ_1!A596</f>
        <v>0</v>
      </c>
      <c r="B596">
        <f>ΤΟΜΗ_1!B596</f>
        <v>0</v>
      </c>
      <c r="C596">
        <f>ΤΟΜΗ_1!C596</f>
        <v>0</v>
      </c>
      <c r="D596">
        <f>ΤΟΜΗ_1!D596</f>
        <v>0</v>
      </c>
      <c r="E596" t="str">
        <f>ΤΟΜΗ_1!E596</f>
        <v/>
      </c>
      <c r="F596" t="str">
        <f>ΤΟΜΗ_1!F596</f>
        <v/>
      </c>
      <c r="G596">
        <f t="shared" si="49"/>
        <v>59565.578404401705</v>
      </c>
      <c r="H596">
        <f t="shared" si="51"/>
        <v>2.2906127750002558</v>
      </c>
      <c r="I596">
        <f t="shared" si="50"/>
        <v>2.2906127750002558</v>
      </c>
      <c r="J596">
        <f t="shared" si="52"/>
        <v>2.2906127750002558</v>
      </c>
      <c r="K596">
        <f t="shared" si="53"/>
        <v>59565.578404401705</v>
      </c>
    </row>
    <row r="597" spans="1:11">
      <c r="A597">
        <f>ΤΟΜΗ_1!A597</f>
        <v>0</v>
      </c>
      <c r="B597">
        <f>ΤΟΜΗ_1!B597</f>
        <v>0</v>
      </c>
      <c r="C597">
        <f>ΤΟΜΗ_1!C597</f>
        <v>0</v>
      </c>
      <c r="D597">
        <f>ΤΟΜΗ_1!D597</f>
        <v>0</v>
      </c>
      <c r="E597" t="str">
        <f>ΤΟΜΗ_1!E597</f>
        <v/>
      </c>
      <c r="F597" t="str">
        <f>ΤΟΜΗ_1!F597</f>
        <v/>
      </c>
      <c r="G597">
        <f t="shared" si="49"/>
        <v>59565.578404401705</v>
      </c>
      <c r="H597">
        <f t="shared" si="51"/>
        <v>2.2906127750002558</v>
      </c>
      <c r="I597">
        <f t="shared" si="50"/>
        <v>2.2906127750002558</v>
      </c>
      <c r="J597">
        <f t="shared" si="52"/>
        <v>2.2906127750002558</v>
      </c>
      <c r="K597">
        <f t="shared" si="53"/>
        <v>59565.578404401705</v>
      </c>
    </row>
    <row r="598" spans="1:11">
      <c r="A598">
        <f>ΤΟΜΗ_1!A598</f>
        <v>0</v>
      </c>
      <c r="B598">
        <f>ΤΟΜΗ_1!B598</f>
        <v>0</v>
      </c>
      <c r="C598">
        <f>ΤΟΜΗ_1!C598</f>
        <v>0</v>
      </c>
      <c r="D598">
        <f>ΤΟΜΗ_1!D598</f>
        <v>0</v>
      </c>
      <c r="E598" t="str">
        <f>ΤΟΜΗ_1!E598</f>
        <v/>
      </c>
      <c r="F598" t="str">
        <f>ΤΟΜΗ_1!F598</f>
        <v/>
      </c>
      <c r="G598">
        <f t="shared" si="49"/>
        <v>59565.578404401705</v>
      </c>
      <c r="H598">
        <f t="shared" si="51"/>
        <v>2.2906127750002558</v>
      </c>
      <c r="I598">
        <f t="shared" si="50"/>
        <v>2.2906127750002558</v>
      </c>
      <c r="J598">
        <f t="shared" si="52"/>
        <v>2.2906127750002558</v>
      </c>
      <c r="K598">
        <f t="shared" si="53"/>
        <v>59565.578404401705</v>
      </c>
    </row>
    <row r="599" spans="1:11">
      <c r="A599">
        <f>ΤΟΜΗ_1!A599</f>
        <v>0</v>
      </c>
      <c r="B599">
        <f>ΤΟΜΗ_1!B599</f>
        <v>0</v>
      </c>
      <c r="C599">
        <f>ΤΟΜΗ_1!C599</f>
        <v>0</v>
      </c>
      <c r="D599">
        <f>ΤΟΜΗ_1!D599</f>
        <v>0</v>
      </c>
      <c r="E599" t="str">
        <f>ΤΟΜΗ_1!E599</f>
        <v/>
      </c>
      <c r="F599" t="str">
        <f>ΤΟΜΗ_1!F599</f>
        <v/>
      </c>
      <c r="G599">
        <f t="shared" si="49"/>
        <v>59565.578404401705</v>
      </c>
      <c r="H599">
        <f t="shared" si="51"/>
        <v>2.2906127750002558</v>
      </c>
      <c r="I599">
        <f t="shared" si="50"/>
        <v>2.2906127750002558</v>
      </c>
      <c r="J599">
        <f t="shared" si="52"/>
        <v>2.2906127750002558</v>
      </c>
      <c r="K599">
        <f t="shared" si="53"/>
        <v>59565.578404401705</v>
      </c>
    </row>
    <row r="600" spans="1:11">
      <c r="A600">
        <f>ΤΟΜΗ_1!A600</f>
        <v>0</v>
      </c>
      <c r="B600">
        <f>ΤΟΜΗ_1!B600</f>
        <v>0</v>
      </c>
      <c r="C600">
        <f>ΤΟΜΗ_1!C600</f>
        <v>0</v>
      </c>
      <c r="D600">
        <f>ΤΟΜΗ_1!D600</f>
        <v>0</v>
      </c>
      <c r="E600" t="str">
        <f>ΤΟΜΗ_1!E600</f>
        <v/>
      </c>
      <c r="F600" t="str">
        <f>ΤΟΜΗ_1!F600</f>
        <v/>
      </c>
      <c r="G600">
        <f t="shared" si="49"/>
        <v>59565.578404401705</v>
      </c>
      <c r="H600">
        <f t="shared" si="51"/>
        <v>2.2906127750002558</v>
      </c>
      <c r="I600">
        <f t="shared" si="50"/>
        <v>2.2906127750002558</v>
      </c>
      <c r="J600">
        <f t="shared" si="52"/>
        <v>2.2906127750002558</v>
      </c>
      <c r="K600">
        <f t="shared" si="53"/>
        <v>59565.578404401705</v>
      </c>
    </row>
    <row r="601" spans="1:11">
      <c r="A601">
        <f>ΤΟΜΗ_1!A601</f>
        <v>0</v>
      </c>
      <c r="B601">
        <f>ΤΟΜΗ_1!B601</f>
        <v>0</v>
      </c>
      <c r="C601">
        <f>ΤΟΜΗ_1!C601</f>
        <v>0</v>
      </c>
      <c r="D601">
        <f>ΤΟΜΗ_1!D601</f>
        <v>0</v>
      </c>
      <c r="E601" t="str">
        <f>ΤΟΜΗ_1!E601</f>
        <v/>
      </c>
      <c r="F601" t="str">
        <f>ΤΟΜΗ_1!F601</f>
        <v/>
      </c>
      <c r="G601">
        <f t="shared" si="49"/>
        <v>59565.578404401705</v>
      </c>
      <c r="H601">
        <f t="shared" si="51"/>
        <v>2.2906127750002558</v>
      </c>
      <c r="I601">
        <f t="shared" si="50"/>
        <v>2.2906127750002558</v>
      </c>
      <c r="J601">
        <f t="shared" si="52"/>
        <v>2.2906127750002558</v>
      </c>
      <c r="K601">
        <f t="shared" si="53"/>
        <v>59565.578404401705</v>
      </c>
    </row>
    <row r="602" spans="1:11">
      <c r="A602">
        <f>ΤΟΜΗ_1!A602</f>
        <v>0</v>
      </c>
      <c r="B602">
        <f>ΤΟΜΗ_1!B602</f>
        <v>0</v>
      </c>
      <c r="C602">
        <f>ΤΟΜΗ_1!C602</f>
        <v>0</v>
      </c>
      <c r="D602">
        <f>ΤΟΜΗ_1!D602</f>
        <v>0</v>
      </c>
      <c r="E602" t="str">
        <f>ΤΟΜΗ_1!E602</f>
        <v/>
      </c>
      <c r="F602" t="str">
        <f>ΤΟΜΗ_1!F602</f>
        <v/>
      </c>
      <c r="G602">
        <f t="shared" si="49"/>
        <v>59565.578404401705</v>
      </c>
      <c r="H602">
        <f t="shared" si="51"/>
        <v>2.2906127750002558</v>
      </c>
      <c r="I602">
        <f t="shared" ref="I602:I605" si="54">IF(H602&lt;&gt;"",ABS(H602),"")</f>
        <v>2.2906127750002558</v>
      </c>
      <c r="J602">
        <f t="shared" si="52"/>
        <v>2.2906127750002558</v>
      </c>
      <c r="K602">
        <f t="shared" si="53"/>
        <v>59565.578404401705</v>
      </c>
    </row>
    <row r="603" spans="1:11">
      <c r="A603">
        <f>ΤΟΜΗ_1!A603</f>
        <v>0</v>
      </c>
      <c r="B603">
        <f>ΤΟΜΗ_1!B603</f>
        <v>0</v>
      </c>
      <c r="C603">
        <f>ΤΟΜΗ_1!C603</f>
        <v>0</v>
      </c>
      <c r="D603">
        <f>ΤΟΜΗ_1!D603</f>
        <v>0</v>
      </c>
      <c r="E603" t="str">
        <f>ΤΟΜΗ_1!E603</f>
        <v/>
      </c>
      <c r="F603" t="str">
        <f>ΤΟΜΗ_1!F603</f>
        <v/>
      </c>
      <c r="G603">
        <f t="shared" si="49"/>
        <v>59565.578404401705</v>
      </c>
      <c r="H603">
        <f t="shared" si="51"/>
        <v>2.2906127750002558</v>
      </c>
      <c r="I603">
        <f t="shared" si="54"/>
        <v>2.2906127750002558</v>
      </c>
      <c r="J603">
        <f t="shared" si="52"/>
        <v>2.2906127750002558</v>
      </c>
      <c r="K603">
        <f t="shared" si="53"/>
        <v>59565.578404401705</v>
      </c>
    </row>
    <row r="604" spans="1:11">
      <c r="A604">
        <f>ΤΟΜΗ_1!A604</f>
        <v>0</v>
      </c>
      <c r="B604">
        <f>ΤΟΜΗ_1!B604</f>
        <v>0</v>
      </c>
      <c r="C604">
        <f>ΤΟΜΗ_1!C604</f>
        <v>0</v>
      </c>
      <c r="D604">
        <f>ΤΟΜΗ_1!D604</f>
        <v>0</v>
      </c>
      <c r="E604" t="str">
        <f>ΤΟΜΗ_1!E604</f>
        <v/>
      </c>
      <c r="F604" t="str">
        <f>ΤΟΜΗ_1!F604</f>
        <v/>
      </c>
      <c r="G604">
        <f t="shared" si="49"/>
        <v>59565.578404401705</v>
      </c>
      <c r="H604">
        <f t="shared" si="51"/>
        <v>2.2906127750002558</v>
      </c>
      <c r="I604">
        <f t="shared" si="54"/>
        <v>2.2906127750002558</v>
      </c>
      <c r="J604">
        <f t="shared" si="52"/>
        <v>2.2906127750002558</v>
      </c>
      <c r="K604">
        <f t="shared" si="53"/>
        <v>59565.578404401705</v>
      </c>
    </row>
    <row r="605" spans="1:11">
      <c r="A605">
        <f>ΤΟΜΗ_1!A605</f>
        <v>0</v>
      </c>
      <c r="B605">
        <f>ΤΟΜΗ_1!B605</f>
        <v>0</v>
      </c>
      <c r="C605">
        <f>ΤΟΜΗ_1!C605</f>
        <v>0</v>
      </c>
      <c r="D605">
        <f>ΤΟΜΗ_1!D605</f>
        <v>0</v>
      </c>
      <c r="E605" t="str">
        <f>ΤΟΜΗ_1!E605</f>
        <v/>
      </c>
      <c r="F605" t="str">
        <f>ΤΟΜΗ_1!F605</f>
        <v/>
      </c>
      <c r="G605">
        <f t="shared" si="49"/>
        <v>59565.578404401705</v>
      </c>
      <c r="H605">
        <f t="shared" si="51"/>
        <v>2.2906127750002558</v>
      </c>
      <c r="I605">
        <f t="shared" si="54"/>
        <v>2.2906127750002558</v>
      </c>
      <c r="J605">
        <f t="shared" si="52"/>
        <v>2.2906127750002558</v>
      </c>
      <c r="K605">
        <f t="shared" si="53"/>
        <v>59565.578404401705</v>
      </c>
    </row>
    <row r="606" spans="1:11">
      <c r="A606">
        <f>ΤΟΜΗ_1!A606</f>
        <v>66110.519871700002</v>
      </c>
      <c r="B606">
        <f>ΤΟΜΗ_1!B606</f>
        <v>0</v>
      </c>
      <c r="C606">
        <f>ΤΟΜΗ_1!C606</f>
        <v>66110.519871700002</v>
      </c>
      <c r="D606">
        <f>ΤΟΜΗ_1!D606</f>
        <v>0</v>
      </c>
      <c r="E606">
        <f>ΤΟΜΗ_1!E606</f>
        <v>3.2</v>
      </c>
      <c r="F606">
        <f>ΤΟΜΗ_1!F606</f>
        <v>0</v>
      </c>
    </row>
  </sheetData>
  <mergeCells count="15">
    <mergeCell ref="V30:V31"/>
    <mergeCell ref="V33:V34"/>
    <mergeCell ref="A1:B1"/>
    <mergeCell ref="C1:D1"/>
    <mergeCell ref="E1:E2"/>
    <mergeCell ref="F1:F2"/>
    <mergeCell ref="V6:V7"/>
    <mergeCell ref="V9:V10"/>
    <mergeCell ref="P4:R4"/>
    <mergeCell ref="P5:R5"/>
    <mergeCell ref="V12:V13"/>
    <mergeCell ref="V15:V16"/>
    <mergeCell ref="V18:V19"/>
    <mergeCell ref="V27:V28"/>
    <mergeCell ref="V24:V25"/>
  </mergeCells>
  <conditionalFormatting sqref="E4:E606">
    <cfRule type="cellIs" dxfId="0" priority="1" stopIfTrue="1" operator="equal">
      <formula>$E$606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ΤΟΜΗ_1</vt:lpstr>
      <vt:lpstr>ΤΟΜΗ_1 (2)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Stelios</dc:creator>
  <cp:lastModifiedBy>Stelios</cp:lastModifiedBy>
  <dcterms:created xsi:type="dcterms:W3CDTF">2015-04-29T01:56:37Z</dcterms:created>
  <dcterms:modified xsi:type="dcterms:W3CDTF">2022-03-30T06:15:55Z</dcterms:modified>
</cp:coreProperties>
</file>